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0-623_Exercices_Excel_2024\"/>
    </mc:Choice>
  </mc:AlternateContent>
  <xr:revisionPtr revIDLastSave="0" documentId="13_ncr:1_{8A19B133-DAEB-4661-9FAC-26233F4EEB65}" xr6:coauthVersionLast="47" xr6:coauthVersionMax="47" xr10:uidLastSave="{00000000-0000-0000-0000-000000000000}"/>
  <bookViews>
    <workbookView xWindow="-120" yWindow="-120" windowWidth="25440" windowHeight="15390" tabRatio="894" xr2:uid="{00000000-000D-0000-FFFF-FFFF00000000}"/>
  </bookViews>
  <sheets>
    <sheet name="Dépôt" sheetId="21" r:id="rId1"/>
    <sheet name="Chèque" sheetId="13" r:id="rId2"/>
    <sheet name="RegistrePC" sheetId="11" r:id="rId3"/>
    <sheet name="RappBanc" sheetId="17" r:id="rId4"/>
    <sheet name="JG" sheetId="7" r:id="rId5"/>
    <sheet name="Registre2" sheetId="22" r:id="rId6"/>
  </sheets>
  <definedNames>
    <definedName name="_xlnm.Print_Area" localSheetId="1">Chèque!$A$1:$P$17</definedName>
    <definedName name="_xlnm.Print_Area" localSheetId="4">JG!$A$1:$R$37</definedName>
    <definedName name="_xlnm.Print_Area" localSheetId="5">Registre2!$A$1:$N$21</definedName>
    <definedName name="_xlnm.Print_Area" localSheetId="2">RegistrePC!$A$1:$N$26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22" l="1"/>
  <c r="M14" i="22" s="1"/>
  <c r="L8" i="22"/>
  <c r="F8" i="22" s="1"/>
  <c r="M8" i="22"/>
  <c r="L9" i="22"/>
  <c r="F9" i="22" s="1"/>
  <c r="M9" i="22"/>
  <c r="L10" i="22"/>
  <c r="F10" i="22" s="1"/>
  <c r="M10" i="22"/>
  <c r="F11" i="22"/>
  <c r="L11" i="22"/>
  <c r="M11" i="22"/>
  <c r="F12" i="22"/>
  <c r="L12" i="22"/>
  <c r="M12" i="22"/>
  <c r="L13" i="22"/>
  <c r="F13" i="22" s="1"/>
  <c r="M13" i="22"/>
  <c r="E14" i="22"/>
  <c r="G14" i="22"/>
  <c r="H14" i="22"/>
  <c r="I14" i="22"/>
  <c r="J14" i="22"/>
  <c r="K14" i="22"/>
  <c r="L14" i="22"/>
  <c r="E24" i="22"/>
  <c r="L14" i="11"/>
  <c r="M14" i="11" s="1"/>
  <c r="L15" i="11"/>
  <c r="M16" i="11"/>
  <c r="L13" i="11"/>
  <c r="M13" i="11" s="1"/>
  <c r="L12" i="11"/>
  <c r="M12" i="11" s="1"/>
  <c r="L7" i="11"/>
  <c r="M7" i="11" s="1"/>
  <c r="E29" i="11"/>
  <c r="F29" i="11" s="1"/>
  <c r="L8" i="11"/>
  <c r="M8" i="11" s="1"/>
  <c r="F8" i="11" s="1"/>
  <c r="L9" i="11"/>
  <c r="M9" i="11"/>
  <c r="L10" i="11"/>
  <c r="M10" i="11" s="1"/>
  <c r="F10" i="11" s="1"/>
  <c r="L11" i="11"/>
  <c r="M11" i="11" s="1"/>
  <c r="I27" i="11"/>
  <c r="F23" i="22" l="1"/>
  <c r="F7" i="22"/>
  <c r="F14" i="22" s="1"/>
  <c r="F24" i="22"/>
  <c r="E25" i="22"/>
  <c r="M15" i="11"/>
  <c r="F15" i="11" s="1"/>
  <c r="F9" i="11"/>
  <c r="F7" i="11"/>
  <c r="F13" i="11"/>
  <c r="E30" i="11"/>
  <c r="F11" i="11"/>
  <c r="F14" i="11"/>
  <c r="F12" i="11"/>
  <c r="F25" i="22" l="1"/>
  <c r="F26" i="22" s="1"/>
  <c r="E26" i="22"/>
  <c r="F28" i="11"/>
  <c r="F30" i="11"/>
  <c r="E31" i="11"/>
  <c r="F31" i="11" l="1"/>
</calcChain>
</file>

<file path=xl/sharedStrings.xml><?xml version="1.0" encoding="utf-8"?>
<sst xmlns="http://schemas.openxmlformats.org/spreadsheetml/2006/main" count="129" uniqueCount="100">
  <si>
    <t>Montant</t>
  </si>
  <si>
    <t>JOURNAL GÉNÉRAL</t>
  </si>
  <si>
    <t>Date</t>
  </si>
  <si>
    <t>Détails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</si>
  <si>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</si>
  <si>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</si>
  <si>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</si>
  <si>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M</t>
  </si>
  <si>
    <t>J</t>
  </si>
  <si>
    <t>A</t>
  </si>
  <si>
    <t>Folio</t>
  </si>
  <si>
    <t>-</t>
  </si>
  <si>
    <t>Effets: Chèques, coupons, etc.</t>
  </si>
  <si>
    <t>BORDEREAU DE DÉPÔT</t>
  </si>
  <si>
    <t>Nom du membre</t>
  </si>
  <si>
    <t>Nom de la caisse du membre</t>
  </si>
  <si>
    <t>Détails additionnels au service, s'il y a lieu</t>
  </si>
  <si>
    <t>Espèces</t>
  </si>
  <si>
    <t>Dollars</t>
  </si>
  <si>
    <t>Cents</t>
  </si>
  <si>
    <t>Monnaie</t>
  </si>
  <si>
    <t>Total partiel</t>
  </si>
  <si>
    <t>DÉPÔT NET</t>
  </si>
  <si>
    <t xml:space="preserve">Montant brut    </t>
  </si>
  <si>
    <t>Toute somme non autrement identifiée est en dollars canadiens.</t>
  </si>
  <si>
    <t>Signature du déposant</t>
  </si>
  <si>
    <t>Paraphe du préposé</t>
  </si>
  <si>
    <t xml:space="preserve">MONTANT NET (à reporter)    </t>
  </si>
  <si>
    <r>
      <t>N</t>
    </r>
    <r>
      <rPr>
        <vertAlign val="superscript"/>
        <sz val="6"/>
        <rFont val="Gill Sans MT"/>
        <family val="2"/>
      </rPr>
      <t>o</t>
    </r>
    <r>
      <rPr>
        <sz val="6"/>
        <rFont val="Gill Sans MT"/>
        <family val="2"/>
      </rPr>
      <t xml:space="preserve"> d'identification de la caisse</t>
    </r>
  </si>
  <si>
    <t>Page 16</t>
  </si>
  <si>
    <t>REGISTRE DE PETITE CAISSE</t>
  </si>
  <si>
    <t>Montant Reçu</t>
  </si>
  <si>
    <t>Montant Payé</t>
  </si>
  <si>
    <t>Ventilation des déboursés</t>
  </si>
  <si>
    <t>chèque</t>
  </si>
  <si>
    <t>Fournitures</t>
  </si>
  <si>
    <t xml:space="preserve">Frais de </t>
  </si>
  <si>
    <t>Frais</t>
  </si>
  <si>
    <t>TPS</t>
  </si>
  <si>
    <t>TVQ</t>
  </si>
  <si>
    <t>P.J.</t>
  </si>
  <si>
    <t>programme</t>
  </si>
  <si>
    <t>tps/2 et tvq/2</t>
  </si>
  <si>
    <t>/ 100 DOLLARS</t>
  </si>
  <si>
    <t>Fibrotex inc.</t>
  </si>
  <si>
    <t>4583, boulevard Dépatie</t>
  </si>
  <si>
    <t>Montréal (Québec)  H8R 3M7</t>
  </si>
  <si>
    <t>03</t>
  </si>
  <si>
    <r>
      <t>N</t>
    </r>
    <r>
      <rPr>
        <vertAlign val="superscript"/>
        <sz val="10"/>
        <rFont val="Times New Roman"/>
        <family val="1"/>
      </rPr>
      <t>o</t>
    </r>
  </si>
  <si>
    <t>de bureau</t>
  </si>
  <si>
    <t>d'atelier</t>
  </si>
  <si>
    <t>représent.</t>
  </si>
  <si>
    <t>divers</t>
  </si>
  <si>
    <t>Tél. : 514 333-5400</t>
  </si>
  <si>
    <t>Arrond.</t>
  </si>
  <si>
    <t>cents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</si>
  <si>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</si>
  <si>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</si>
  <si>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659, rue des Dalmatiens</t>
  </si>
  <si>
    <t>Montréal (Québec)  H1B 2KC</t>
  </si>
  <si>
    <t>Caisse Populaire</t>
  </si>
  <si>
    <t>No :</t>
  </si>
  <si>
    <t xml:space="preserve">      x     5 $</t>
  </si>
  <si>
    <t xml:space="preserve">      x   10 $</t>
  </si>
  <si>
    <t xml:space="preserve">      x   20 $</t>
  </si>
  <si>
    <t xml:space="preserve">      x   50 $</t>
  </si>
  <si>
    <t xml:space="preserve">      x 100 $     </t>
  </si>
  <si>
    <t xml:space="preserve">      x     1 $</t>
  </si>
  <si>
    <t xml:space="preserve">      x     2 $</t>
  </si>
  <si>
    <t xml:space="preserve">TOTAL DES ESPÈCES    </t>
  </si>
  <si>
    <t>Autres</t>
  </si>
  <si>
    <t>TOTAL AUTRES</t>
  </si>
  <si>
    <t>TOTAL DES CHÈQUES</t>
  </si>
  <si>
    <t>Moins : Espèces reçues</t>
  </si>
  <si>
    <t xml:space="preserve">Moins : commission    </t>
  </si>
  <si>
    <t>5498   20951   888   2095   4139032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</si>
  <si>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</si>
  <si>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</si>
  <si>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 xml:space="preserve">o </t>
    </r>
    <r>
      <rPr>
        <b/>
        <sz val="12"/>
        <rFont val="Times New Roman"/>
        <family val="1"/>
      </rPr>
      <t>5498</t>
    </r>
  </si>
  <si>
    <t>Caisse populaire Sans-Souci</t>
  </si>
  <si>
    <t>Caisse Populaire Sans-Souci</t>
  </si>
  <si>
    <t>Renflouement</t>
  </si>
  <si>
    <t>En main</t>
  </si>
  <si>
    <t>Total</t>
  </si>
  <si>
    <t>(Surplus) ou déficit PC</t>
  </si>
  <si>
    <t>Règle</t>
  </si>
  <si>
    <t>Produits nettoyants</t>
  </si>
  <si>
    <t>Gommes à effacer</t>
  </si>
  <si>
    <t>Étiquettes</t>
  </si>
  <si>
    <t>Agrafes</t>
  </si>
  <si>
    <t>Ballons</t>
  </si>
  <si>
    <t>Impression coupons</t>
  </si>
  <si>
    <t>Création PC</t>
  </si>
  <si>
    <t>du magasin</t>
  </si>
  <si>
    <t>de magasin</t>
  </si>
  <si>
    <t>Publicité</t>
  </si>
  <si>
    <t>Entretien</t>
  </si>
  <si>
    <t>Montant     Payé</t>
  </si>
  <si>
    <t>Montant     Reçu</t>
  </si>
  <si>
    <r>
      <t>Du 1</t>
    </r>
    <r>
      <rPr>
        <vertAlign val="superscript"/>
        <sz val="11"/>
        <rFont val="Times New Roman"/>
        <family val="1"/>
      </rPr>
      <t>er</t>
    </r>
    <r>
      <rPr>
        <sz val="11"/>
        <rFont val="Times New Roman"/>
        <family val="1"/>
      </rPr>
      <t xml:space="preserve"> août au 15 août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</si>
</sst>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;;;"/>
    <numFmt numFmtId="165" formatCode="#,##0.00\ &quot;$&quot;"/>
    <numFmt numFmtId="166" formatCode="d/m"/>
    <numFmt numFmtId="168" formatCode="0.0%"/>
    <numFmt numFmtId="169" formatCode="yyyy/mm/dd;@"/>
    <numFmt numFmtId="170" formatCode="0.000%"/>
    <numFmt numFmtId="171" formatCode="mmm\.\ dd"/>
  </numFmts>
  <fonts count="27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sz val="8"/>
      <name val="Gill Sans MT"/>
      <family val="2"/>
    </font>
    <font>
      <b/>
      <sz val="8"/>
      <name val="Gill Sans MT"/>
      <family val="2"/>
    </font>
    <font>
      <sz val="8"/>
      <color indexed="9"/>
      <name val="Gill Sans MT"/>
      <family val="2"/>
    </font>
    <font>
      <sz val="6"/>
      <name val="Gill Sans MT"/>
      <family val="2"/>
    </font>
    <font>
      <vertAlign val="superscript"/>
      <sz val="6"/>
      <name val="Gill Sans MT"/>
      <family val="2"/>
    </font>
    <font>
      <b/>
      <sz val="10"/>
      <name val="Gill Sans MT"/>
      <family val="2"/>
    </font>
    <font>
      <b/>
      <sz val="6"/>
      <name val="Gill Sans MT"/>
      <family val="2"/>
    </font>
    <font>
      <sz val="7"/>
      <color indexed="9"/>
      <name val="Gill Sans MT"/>
      <family val="2"/>
    </font>
    <font>
      <sz val="10"/>
      <name val="Arial"/>
      <family val="2"/>
    </font>
    <font>
      <u/>
      <sz val="11"/>
      <name val="Times New Roman"/>
      <family val="1"/>
    </font>
    <font>
      <sz val="11"/>
      <name val="Times New Roman"/>
      <family val="1"/>
    </font>
    <font>
      <u/>
      <sz val="10"/>
      <name val="Times New Roman"/>
      <family val="1"/>
    </font>
    <font>
      <vertAlign val="superscript"/>
      <sz val="12"/>
      <name val="Times New Roman"/>
      <family val="1"/>
    </font>
    <font>
      <sz val="10"/>
      <name val="Gill Sans MT"/>
      <family val="2"/>
    </font>
    <font>
      <sz val="10"/>
      <name val="OCR A Extended"/>
      <family val="3"/>
    </font>
    <font>
      <sz val="8"/>
      <name val="Lucida Handwriting"/>
      <family val="4"/>
    </font>
    <font>
      <sz val="6"/>
      <name val="Times New Roman"/>
      <family val="1"/>
    </font>
    <font>
      <sz val="9"/>
      <name val="Times New Roman"/>
      <family val="1"/>
    </font>
    <font>
      <vertAlign val="superscript"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ashDot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4" fillId="0" borderId="8" xfId="0" applyFont="1" applyBorder="1"/>
    <xf numFmtId="4" fontId="4" fillId="0" borderId="0" xfId="0" applyNumberFormat="1" applyFont="1"/>
    <xf numFmtId="0" fontId="4" fillId="0" borderId="9" xfId="0" applyFont="1" applyBorder="1"/>
    <xf numFmtId="4" fontId="4" fillId="0" borderId="10" xfId="0" applyNumberFormat="1" applyFont="1" applyBorder="1"/>
    <xf numFmtId="0" fontId="4" fillId="0" borderId="10" xfId="0" applyFont="1" applyBorder="1"/>
    <xf numFmtId="0" fontId="4" fillId="0" borderId="11" xfId="0" applyFont="1" applyBorder="1"/>
    <xf numFmtId="4" fontId="4" fillId="0" borderId="4" xfId="0" applyNumberFormat="1" applyFont="1" applyBorder="1"/>
    <xf numFmtId="0" fontId="4" fillId="0" borderId="4" xfId="0" applyFont="1" applyBorder="1"/>
    <xf numFmtId="0" fontId="8" fillId="0" borderId="0" xfId="0" applyFont="1"/>
    <xf numFmtId="0" fontId="8" fillId="0" borderId="12" xfId="0" applyFont="1" applyBorder="1"/>
    <xf numFmtId="0" fontId="8" fillId="0" borderId="13" xfId="0" applyFont="1" applyBorder="1"/>
    <xf numFmtId="0" fontId="8" fillId="0" borderId="16" xfId="0" applyFont="1" applyBorder="1"/>
    <xf numFmtId="0" fontId="8" fillId="0" borderId="17" xfId="0" applyFont="1" applyBorder="1"/>
    <xf numFmtId="0" fontId="8" fillId="0" borderId="19" xfId="0" applyFont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3" fillId="0" borderId="32" xfId="1" quotePrefix="1" applyFont="1" applyBorder="1" applyAlignment="1">
      <alignment horizontal="left" vertical="center"/>
    </xf>
    <xf numFmtId="0" fontId="3" fillId="0" borderId="23" xfId="1" applyFont="1" applyBorder="1" applyAlignment="1">
      <alignment vertical="center"/>
    </xf>
    <xf numFmtId="0" fontId="3" fillId="0" borderId="33" xfId="1" applyFont="1" applyBorder="1" applyAlignment="1">
      <alignment vertical="center"/>
    </xf>
    <xf numFmtId="4" fontId="3" fillId="0" borderId="33" xfId="1" applyNumberFormat="1" applyFont="1" applyBorder="1"/>
    <xf numFmtId="4" fontId="3" fillId="0" borderId="32" xfId="1" applyNumberFormat="1" applyFont="1" applyBorder="1"/>
    <xf numFmtId="4" fontId="3" fillId="0" borderId="23" xfId="1" applyNumberFormat="1" applyFont="1" applyBorder="1"/>
    <xf numFmtId="4" fontId="3" fillId="0" borderId="21" xfId="1" applyNumberFormat="1" applyFont="1" applyBorder="1"/>
    <xf numFmtId="4" fontId="3" fillId="0" borderId="15" xfId="1" applyNumberFormat="1" applyFont="1" applyBorder="1"/>
    <xf numFmtId="4" fontId="19" fillId="0" borderId="23" xfId="1" applyNumberFormat="1" applyFont="1" applyBorder="1"/>
    <xf numFmtId="4" fontId="19" fillId="0" borderId="15" xfId="1" applyNumberFormat="1" applyFont="1" applyBorder="1"/>
    <xf numFmtId="4" fontId="3" fillId="0" borderId="13" xfId="1" applyNumberFormat="1" applyFont="1" applyBorder="1"/>
    <xf numFmtId="4" fontId="3" fillId="0" borderId="34" xfId="1" applyNumberFormat="1" applyFont="1" applyBorder="1"/>
    <xf numFmtId="4" fontId="3" fillId="0" borderId="18" xfId="1" applyNumberFormat="1" applyFont="1" applyBorder="1"/>
    <xf numFmtId="0" fontId="3" fillId="0" borderId="1" xfId="1" applyFont="1" applyBorder="1" applyAlignment="1">
      <alignment vertical="center"/>
    </xf>
    <xf numFmtId="2" fontId="3" fillId="0" borderId="1" xfId="1" applyNumberFormat="1" applyFont="1" applyBorder="1" applyAlignment="1">
      <alignment vertical="center"/>
    </xf>
    <xf numFmtId="0" fontId="19" fillId="0" borderId="0" xfId="1" applyFont="1" applyAlignment="1">
      <alignment vertical="center"/>
    </xf>
    <xf numFmtId="0" fontId="3" fillId="0" borderId="32" xfId="1" applyFont="1" applyBorder="1" applyAlignment="1">
      <alignment vertical="center"/>
    </xf>
    <xf numFmtId="2" fontId="3" fillId="0" borderId="33" xfId="1" applyNumberFormat="1" applyFont="1" applyBorder="1" applyAlignment="1">
      <alignment horizontal="right" vertical="center"/>
    </xf>
    <xf numFmtId="2" fontId="3" fillId="0" borderId="21" xfId="1" applyNumberFormat="1" applyFont="1" applyBorder="1" applyAlignment="1">
      <alignment horizontal="right" vertical="center"/>
    </xf>
    <xf numFmtId="2" fontId="3" fillId="0" borderId="32" xfId="1" applyNumberFormat="1" applyFont="1" applyBorder="1" applyAlignment="1">
      <alignment horizontal="right" vertical="center"/>
    </xf>
    <xf numFmtId="2" fontId="3" fillId="0" borderId="34" xfId="1" applyNumberFormat="1" applyFont="1" applyBorder="1" applyAlignment="1">
      <alignment horizontal="right" vertical="center"/>
    </xf>
    <xf numFmtId="0" fontId="3" fillId="0" borderId="35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36" xfId="1" applyFont="1" applyBorder="1" applyAlignment="1">
      <alignment vertical="center"/>
    </xf>
    <xf numFmtId="0" fontId="3" fillId="0" borderId="37" xfId="1" applyFont="1" applyBorder="1" applyAlignment="1">
      <alignment vertical="center"/>
    </xf>
    <xf numFmtId="0" fontId="3" fillId="0" borderId="38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2" fontId="3" fillId="0" borderId="6" xfId="1" applyNumberFormat="1" applyFont="1" applyBorder="1" applyAlignment="1">
      <alignment horizontal="right" vertical="center"/>
    </xf>
    <xf numFmtId="2" fontId="3" fillId="0" borderId="39" xfId="1" applyNumberFormat="1" applyFont="1" applyBorder="1" applyAlignment="1">
      <alignment horizontal="right" vertical="center"/>
    </xf>
    <xf numFmtId="2" fontId="3" fillId="0" borderId="40" xfId="1" applyNumberFormat="1" applyFont="1" applyBorder="1" applyAlignment="1">
      <alignment horizontal="right" vertical="center"/>
    </xf>
    <xf numFmtId="2" fontId="3" fillId="0" borderId="41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0" fontId="4" fillId="0" borderId="24" xfId="0" applyFont="1" applyBorder="1"/>
    <xf numFmtId="0" fontId="4" fillId="0" borderId="26" xfId="0" applyFont="1" applyBorder="1"/>
    <xf numFmtId="0" fontId="4" fillId="0" borderId="26" xfId="0" applyFont="1" applyBorder="1" applyAlignment="1">
      <alignment horizontal="center"/>
    </xf>
    <xf numFmtId="0" fontId="4" fillId="0" borderId="42" xfId="0" applyFont="1" applyBorder="1"/>
    <xf numFmtId="0" fontId="4" fillId="0" borderId="1" xfId="0" applyFont="1" applyBorder="1"/>
    <xf numFmtId="0" fontId="4" fillId="0" borderId="0" xfId="0" applyFont="1" applyAlignment="1">
      <alignment horizontal="left"/>
    </xf>
    <xf numFmtId="0" fontId="4" fillId="0" borderId="5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6" xfId="0" applyFont="1" applyBorder="1"/>
    <xf numFmtId="0" fontId="2" fillId="0" borderId="21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0" fillId="0" borderId="46" xfId="0" applyBorder="1"/>
    <xf numFmtId="0" fontId="0" fillId="0" borderId="7" xfId="0" applyBorder="1"/>
    <xf numFmtId="0" fontId="0" fillId="0" borderId="34" xfId="0" applyBorder="1"/>
    <xf numFmtId="0" fontId="0" fillId="0" borderId="9" xfId="0" applyBorder="1"/>
    <xf numFmtId="0" fontId="0" fillId="0" borderId="32" xfId="0" applyBorder="1"/>
    <xf numFmtId="0" fontId="0" fillId="0" borderId="43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37" xfId="0" applyBorder="1"/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0" fillId="0" borderId="21" xfId="0" applyBorder="1"/>
    <xf numFmtId="4" fontId="19" fillId="0" borderId="13" xfId="1" applyNumberFormat="1" applyFont="1" applyBorder="1"/>
    <xf numFmtId="0" fontId="4" fillId="0" borderId="65" xfId="0" applyFont="1" applyBorder="1"/>
    <xf numFmtId="0" fontId="4" fillId="0" borderId="33" xfId="0" applyFont="1" applyBorder="1"/>
    <xf numFmtId="0" fontId="4" fillId="0" borderId="36" xfId="0" applyFont="1" applyBorder="1"/>
    <xf numFmtId="0" fontId="4" fillId="0" borderId="18" xfId="0" applyFont="1" applyBorder="1"/>
    <xf numFmtId="0" fontId="4" fillId="0" borderId="23" xfId="0" applyFont="1" applyBorder="1"/>
    <xf numFmtId="0" fontId="4" fillId="0" borderId="13" xfId="0" applyFont="1" applyBorder="1"/>
    <xf numFmtId="0" fontId="4" fillId="0" borderId="15" xfId="0" applyFont="1" applyBorder="1"/>
    <xf numFmtId="0" fontId="8" fillId="0" borderId="21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43" xfId="0" applyFont="1" applyBorder="1"/>
    <xf numFmtId="0" fontId="8" fillId="0" borderId="10" xfId="0" applyFont="1" applyBorder="1"/>
    <xf numFmtId="0" fontId="8" fillId="0" borderId="21" xfId="0" applyFont="1" applyBorder="1"/>
    <xf numFmtId="0" fontId="8" fillId="0" borderId="23" xfId="0" applyFont="1" applyBorder="1"/>
    <xf numFmtId="0" fontId="8" fillId="0" borderId="14" xfId="0" applyFont="1" applyBorder="1"/>
    <xf numFmtId="0" fontId="8" fillId="0" borderId="4" xfId="0" applyFont="1" applyBorder="1"/>
    <xf numFmtId="0" fontId="8" fillId="0" borderId="15" xfId="0" applyFont="1" applyBorder="1"/>
    <xf numFmtId="0" fontId="8" fillId="0" borderId="18" xfId="0" applyFont="1" applyBorder="1"/>
    <xf numFmtId="0" fontId="22" fillId="0" borderId="3" xfId="0" applyFont="1" applyBorder="1"/>
    <xf numFmtId="0" fontId="9" fillId="0" borderId="0" xfId="0" applyFont="1" applyAlignment="1">
      <alignment wrapText="1"/>
    </xf>
    <xf numFmtId="3" fontId="8" fillId="3" borderId="22" xfId="0" applyNumberFormat="1" applyFont="1" applyFill="1" applyBorder="1"/>
    <xf numFmtId="0" fontId="8" fillId="3" borderId="23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8" fillId="3" borderId="22" xfId="0" applyFont="1" applyFill="1" applyBorder="1"/>
    <xf numFmtId="0" fontId="8" fillId="0" borderId="43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0" fontId="8" fillId="3" borderId="43" xfId="0" applyFont="1" applyFill="1" applyBorder="1"/>
    <xf numFmtId="0" fontId="8" fillId="3" borderId="10" xfId="0" applyFont="1" applyFill="1" applyBorder="1"/>
    <xf numFmtId="0" fontId="8" fillId="3" borderId="51" xfId="0" applyFont="1" applyFill="1" applyBorder="1"/>
    <xf numFmtId="0" fontId="8" fillId="3" borderId="50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6" xfId="0" applyFont="1" applyFill="1" applyBorder="1"/>
    <xf numFmtId="0" fontId="8" fillId="3" borderId="17" xfId="0" applyFont="1" applyFill="1" applyBorder="1"/>
    <xf numFmtId="0" fontId="8" fillId="3" borderId="59" xfId="0" applyFont="1" applyFill="1" applyBorder="1"/>
    <xf numFmtId="0" fontId="8" fillId="0" borderId="0" xfId="0" applyFont="1" applyAlignment="1">
      <alignment horizontal="right"/>
    </xf>
    <xf numFmtId="3" fontId="8" fillId="0" borderId="22" xfId="0" applyNumberFormat="1" applyFont="1" applyBorder="1"/>
    <xf numFmtId="0" fontId="9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8" fillId="0" borderId="4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1" xfId="0" applyFont="1" applyBorder="1" applyAlignment="1">
      <alignment horizontal="center"/>
    </xf>
    <xf numFmtId="0" fontId="4" fillId="0" borderId="21" xfId="0" applyFont="1" applyBorder="1"/>
    <xf numFmtId="169" fontId="1" fillId="0" borderId="21" xfId="0" applyNumberFormat="1" applyFont="1" applyBorder="1" applyAlignment="1">
      <alignment horizontal="right"/>
    </xf>
    <xf numFmtId="169" fontId="4" fillId="0" borderId="21" xfId="0" applyNumberFormat="1" applyFont="1" applyBorder="1" applyAlignment="1">
      <alignment horizontal="center"/>
    </xf>
    <xf numFmtId="0" fontId="24" fillId="0" borderId="0" xfId="0" applyFont="1" applyAlignment="1">
      <alignment horizontal="center" vertical="top"/>
    </xf>
    <xf numFmtId="0" fontId="1" fillId="0" borderId="26" xfId="0" applyFont="1" applyBorder="1" applyAlignment="1">
      <alignment horizontal="right"/>
    </xf>
    <xf numFmtId="0" fontId="3" fillId="4" borderId="26" xfId="1" applyFont="1" applyFill="1" applyBorder="1" applyAlignment="1">
      <alignment vertical="center"/>
    </xf>
    <xf numFmtId="0" fontId="3" fillId="4" borderId="26" xfId="1" quotePrefix="1" applyFont="1" applyFill="1" applyBorder="1" applyAlignment="1">
      <alignment horizontal="center" vertical="center"/>
    </xf>
    <xf numFmtId="0" fontId="18" fillId="4" borderId="25" xfId="1" applyFont="1" applyFill="1" applyBorder="1" applyAlignment="1">
      <alignment horizontal="center" vertical="center"/>
    </xf>
    <xf numFmtId="0" fontId="0" fillId="4" borderId="25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3" fillId="4" borderId="28" xfId="1" applyFont="1" applyFill="1" applyBorder="1" applyAlignment="1">
      <alignment horizontal="center" vertical="center"/>
    </xf>
    <xf numFmtId="0" fontId="3" fillId="4" borderId="29" xfId="1" applyFont="1" applyFill="1" applyBorder="1" applyAlignment="1">
      <alignment vertical="center"/>
    </xf>
    <xf numFmtId="0" fontId="3" fillId="4" borderId="13" xfId="1" applyFont="1" applyFill="1" applyBorder="1" applyAlignment="1">
      <alignment horizontal="center"/>
    </xf>
    <xf numFmtId="0" fontId="3" fillId="4" borderId="0" xfId="1" applyFont="1" applyFill="1" applyAlignment="1">
      <alignment horizontal="center"/>
    </xf>
    <xf numFmtId="0" fontId="3" fillId="4" borderId="27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3" fillId="4" borderId="30" xfId="1" applyFont="1" applyFill="1" applyBorder="1" applyAlignment="1">
      <alignment horizontal="center" vertical="center"/>
    </xf>
    <xf numFmtId="0" fontId="3" fillId="4" borderId="31" xfId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168" fontId="3" fillId="4" borderId="13" xfId="2" applyNumberFormat="1" applyFont="1" applyFill="1" applyBorder="1" applyAlignment="1">
      <alignment horizontal="center" vertical="center"/>
    </xf>
    <xf numFmtId="170" fontId="3" fillId="4" borderId="31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1" fillId="0" borderId="16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1" fillId="0" borderId="18" xfId="0" applyFont="1" applyBorder="1" applyAlignment="1">
      <alignment vertical="top"/>
    </xf>
    <xf numFmtId="0" fontId="8" fillId="0" borderId="27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49" fontId="8" fillId="0" borderId="16" xfId="0" applyNumberFormat="1" applyFont="1" applyBorder="1"/>
    <xf numFmtId="49" fontId="8" fillId="0" borderId="18" xfId="0" applyNumberFormat="1" applyFont="1" applyBorder="1"/>
    <xf numFmtId="49" fontId="8" fillId="0" borderId="14" xfId="0" applyNumberFormat="1" applyFont="1" applyBorder="1"/>
    <xf numFmtId="49" fontId="8" fillId="0" borderId="15" xfId="0" applyNumberFormat="1" applyFont="1" applyBorder="1"/>
    <xf numFmtId="0" fontId="10" fillId="2" borderId="10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8" fillId="0" borderId="14" xfId="0" applyFont="1" applyBorder="1"/>
    <xf numFmtId="0" fontId="8" fillId="0" borderId="4" xfId="0" applyFont="1" applyBorder="1"/>
    <xf numFmtId="0" fontId="8" fillId="0" borderId="15" xfId="0" applyFont="1" applyBorder="1"/>
    <xf numFmtId="0" fontId="13" fillId="0" borderId="0" xfId="0" applyFont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21" fillId="0" borderId="14" xfId="0" applyFont="1" applyBorder="1" applyAlignment="1">
      <alignment vertical="top"/>
    </xf>
    <xf numFmtId="0" fontId="21" fillId="0" borderId="4" xfId="0" applyFont="1" applyBorder="1" applyAlignment="1">
      <alignment vertical="top"/>
    </xf>
    <xf numFmtId="0" fontId="21" fillId="0" borderId="15" xfId="0" applyFont="1" applyBorder="1" applyAlignment="1">
      <alignment vertical="top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4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55" xfId="0" applyFont="1" applyFill="1" applyBorder="1" applyAlignment="1">
      <alignment horizontal="center" vertical="center"/>
    </xf>
    <xf numFmtId="0" fontId="15" fillId="2" borderId="56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7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3" borderId="43" xfId="0" applyFont="1" applyFill="1" applyBorder="1"/>
    <xf numFmtId="0" fontId="8" fillId="3" borderId="10" xfId="0" applyFont="1" applyFill="1" applyBorder="1"/>
    <xf numFmtId="0" fontId="8" fillId="3" borderId="51" xfId="0" applyFont="1" applyFill="1" applyBorder="1"/>
    <xf numFmtId="0" fontId="8" fillId="3" borderId="50" xfId="0" quotePrefix="1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3" borderId="43" xfId="0" applyFont="1" applyFill="1" applyBorder="1" applyAlignment="1">
      <alignment horizontal="right"/>
    </xf>
    <xf numFmtId="0" fontId="8" fillId="3" borderId="10" xfId="0" applyFont="1" applyFill="1" applyBorder="1" applyAlignment="1">
      <alignment horizontal="right"/>
    </xf>
    <xf numFmtId="0" fontId="8" fillId="3" borderId="51" xfId="0" applyFont="1" applyFill="1" applyBorder="1" applyAlignment="1">
      <alignment horizontal="right"/>
    </xf>
    <xf numFmtId="0" fontId="8" fillId="3" borderId="27" xfId="0" applyFont="1" applyFill="1" applyBorder="1"/>
    <xf numFmtId="0" fontId="8" fillId="3" borderId="60" xfId="0" applyFont="1" applyFill="1" applyBorder="1"/>
    <xf numFmtId="0" fontId="0" fillId="0" borderId="10" xfId="0" applyBorder="1"/>
    <xf numFmtId="0" fontId="0" fillId="0" borderId="23" xfId="0" applyBorder="1"/>
    <xf numFmtId="0" fontId="8" fillId="3" borderId="16" xfId="0" applyFont="1" applyFill="1" applyBorder="1"/>
    <xf numFmtId="0" fontId="8" fillId="3" borderId="17" xfId="0" applyFont="1" applyFill="1" applyBorder="1"/>
    <xf numFmtId="0" fontId="8" fillId="3" borderId="59" xfId="0" applyFont="1" applyFill="1" applyBorder="1"/>
    <xf numFmtId="0" fontId="8" fillId="3" borderId="50" xfId="0" applyFont="1" applyFill="1" applyBorder="1" applyAlignment="1">
      <alignment horizontal="center"/>
    </xf>
    <xf numFmtId="0" fontId="8" fillId="0" borderId="21" xfId="0" applyFont="1" applyBorder="1" applyAlignment="1">
      <alignment horizontal="right"/>
    </xf>
    <xf numFmtId="0" fontId="8" fillId="0" borderId="43" xfId="0" applyFont="1" applyBorder="1" applyAlignment="1">
      <alignment horizontal="right"/>
    </xf>
    <xf numFmtId="3" fontId="8" fillId="0" borderId="43" xfId="0" applyNumberFormat="1" applyFont="1" applyBorder="1"/>
    <xf numFmtId="3" fontId="8" fillId="0" borderId="10" xfId="0" applyNumberFormat="1" applyFont="1" applyBorder="1"/>
    <xf numFmtId="3" fontId="8" fillId="0" borderId="51" xfId="0" applyNumberFormat="1" applyFont="1" applyBorder="1"/>
    <xf numFmtId="0" fontId="8" fillId="0" borderId="50" xfId="0" applyFont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15" fillId="2" borderId="58" xfId="0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3" fontId="8" fillId="3" borderId="43" xfId="0" applyNumberFormat="1" applyFont="1" applyFill="1" applyBorder="1"/>
    <xf numFmtId="3" fontId="8" fillId="3" borderId="10" xfId="0" applyNumberFormat="1" applyFont="1" applyFill="1" applyBorder="1"/>
    <xf numFmtId="3" fontId="8" fillId="3" borderId="51" xfId="0" applyNumberFormat="1" applyFont="1" applyFill="1" applyBorder="1"/>
    <xf numFmtId="0" fontId="8" fillId="0" borderId="43" xfId="0" applyFont="1" applyBorder="1"/>
    <xf numFmtId="0" fontId="8" fillId="0" borderId="10" xfId="0" applyFont="1" applyBorder="1"/>
    <xf numFmtId="0" fontId="8" fillId="0" borderId="23" xfId="0" applyFont="1" applyBorder="1"/>
    <xf numFmtId="0" fontId="8" fillId="0" borderId="21" xfId="0" applyFont="1" applyBorder="1" applyAlignment="1">
      <alignment horizontal="right" indent="2"/>
    </xf>
    <xf numFmtId="0" fontId="8" fillId="0" borderId="0" xfId="0" applyFont="1" applyAlignment="1">
      <alignment horizontal="right"/>
    </xf>
    <xf numFmtId="49" fontId="8" fillId="0" borderId="50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23" xfId="0" applyNumberFormat="1" applyFont="1" applyBorder="1" applyAlignment="1">
      <alignment horizontal="center"/>
    </xf>
    <xf numFmtId="0" fontId="23" fillId="0" borderId="14" xfId="0" applyFont="1" applyBorder="1" applyAlignment="1" applyProtection="1">
      <alignment horizontal="center" vertical="top"/>
      <protection locked="0"/>
    </xf>
    <xf numFmtId="0" fontId="23" fillId="0" borderId="4" xfId="0" applyFont="1" applyBorder="1" applyAlignment="1" applyProtection="1">
      <alignment horizontal="center" vertical="top"/>
      <protection locked="0"/>
    </xf>
    <xf numFmtId="0" fontId="23" fillId="0" borderId="15" xfId="0" applyFont="1" applyBorder="1" applyAlignment="1" applyProtection="1">
      <alignment horizontal="center" vertical="top"/>
      <protection locked="0"/>
    </xf>
    <xf numFmtId="0" fontId="9" fillId="0" borderId="0" xfId="0" applyFont="1" applyAlignment="1">
      <alignment horizontal="right"/>
    </xf>
    <xf numFmtId="0" fontId="11" fillId="0" borderId="4" xfId="0" applyFont="1" applyBorder="1"/>
    <xf numFmtId="0" fontId="5" fillId="0" borderId="4" xfId="0" applyFont="1" applyBorder="1" applyAlignment="1">
      <alignment horizontal="left"/>
    </xf>
    <xf numFmtId="0" fontId="5" fillId="0" borderId="6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26" xfId="0" applyFont="1" applyBorder="1" applyAlignment="1">
      <alignment horizontal="left"/>
    </xf>
    <xf numFmtId="165" fontId="2" fillId="3" borderId="43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165" fontId="2" fillId="3" borderId="2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4" borderId="64" xfId="1" applyFont="1" applyFill="1" applyBorder="1" applyAlignment="1">
      <alignment horizontal="center" vertical="center"/>
    </xf>
    <xf numFmtId="0" fontId="2" fillId="4" borderId="25" xfId="1" applyFont="1" applyFill="1" applyBorder="1" applyAlignment="1">
      <alignment horizontal="center" vertical="center"/>
    </xf>
    <xf numFmtId="0" fontId="3" fillId="4" borderId="27" xfId="1" applyFont="1" applyFill="1" applyBorder="1" applyAlignment="1">
      <alignment horizontal="center" vertical="center"/>
    </xf>
    <xf numFmtId="0" fontId="3" fillId="4" borderId="19" xfId="1" applyFont="1" applyFill="1" applyBorder="1" applyAlignment="1">
      <alignment horizontal="center" vertical="center"/>
    </xf>
    <xf numFmtId="0" fontId="3" fillId="4" borderId="30" xfId="1" applyFont="1" applyFill="1" applyBorder="1" applyAlignment="1">
      <alignment horizontal="center" vertical="center"/>
    </xf>
    <xf numFmtId="0" fontId="3" fillId="4" borderId="61" xfId="1" applyFont="1" applyFill="1" applyBorder="1" applyAlignment="1">
      <alignment horizontal="center" vertical="center"/>
    </xf>
    <xf numFmtId="0" fontId="3" fillId="4" borderId="62" xfId="1" applyFont="1" applyFill="1" applyBorder="1" applyAlignment="1">
      <alignment horizontal="center" vertical="center"/>
    </xf>
    <xf numFmtId="0" fontId="3" fillId="4" borderId="35" xfId="1" applyFont="1" applyFill="1" applyBorder="1" applyAlignment="1">
      <alignment horizontal="center" vertical="center"/>
    </xf>
    <xf numFmtId="0" fontId="3" fillId="4" borderId="53" xfId="1" applyFont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center" vertical="center"/>
    </xf>
    <xf numFmtId="0" fontId="3" fillId="4" borderId="33" xfId="1" applyFont="1" applyFill="1" applyBorder="1" applyAlignment="1">
      <alignment horizontal="center" vertical="center"/>
    </xf>
    <xf numFmtId="0" fontId="3" fillId="4" borderId="63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6" fontId="4" fillId="0" borderId="43" xfId="0" applyNumberFormat="1" applyFont="1" applyBorder="1" applyAlignment="1">
      <alignment horizontal="left"/>
    </xf>
    <xf numFmtId="166" fontId="4" fillId="0" borderId="33" xfId="0" applyNumberFormat="1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2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2" fontId="3" fillId="0" borderId="41" xfId="1" applyNumberFormat="1" applyFont="1" applyBorder="1" applyAlignment="1">
      <alignment horizontal="right"/>
    </xf>
    <xf numFmtId="2" fontId="3" fillId="0" borderId="40" xfId="1" applyNumberFormat="1" applyFont="1" applyBorder="1" applyAlignment="1">
      <alignment horizontal="right"/>
    </xf>
    <xf numFmtId="2" fontId="3" fillId="0" borderId="39" xfId="1" applyNumberFormat="1" applyFont="1" applyBorder="1" applyAlignment="1">
      <alignment horizontal="right"/>
    </xf>
    <xf numFmtId="2" fontId="3" fillId="0" borderId="6" xfId="1" applyNumberFormat="1" applyFont="1" applyBorder="1" applyAlignment="1">
      <alignment horizontal="right"/>
    </xf>
    <xf numFmtId="0" fontId="3" fillId="0" borderId="6" xfId="1" applyFont="1" applyBorder="1" applyAlignment="1">
      <alignment horizontal="center"/>
    </xf>
    <xf numFmtId="0" fontId="3" fillId="0" borderId="38" xfId="1" applyFont="1" applyBorder="1"/>
    <xf numFmtId="0" fontId="25" fillId="0" borderId="37" xfId="1" applyFont="1" applyBorder="1"/>
    <xf numFmtId="2" fontId="3" fillId="0" borderId="34" xfId="1" applyNumberFormat="1" applyFont="1" applyBorder="1" applyAlignment="1">
      <alignment horizontal="right"/>
    </xf>
    <xf numFmtId="2" fontId="3" fillId="0" borderId="21" xfId="1" applyNumberFormat="1" applyFont="1" applyBorder="1" applyAlignment="1">
      <alignment horizontal="right"/>
    </xf>
    <xf numFmtId="2" fontId="3" fillId="0" borderId="32" xfId="1" applyNumberFormat="1" applyFont="1" applyBorder="1" applyAlignment="1">
      <alignment horizontal="right"/>
    </xf>
    <xf numFmtId="2" fontId="3" fillId="0" borderId="33" xfId="1" applyNumberFormat="1" applyFont="1" applyBorder="1" applyAlignment="1">
      <alignment horizontal="right"/>
    </xf>
    <xf numFmtId="0" fontId="3" fillId="0" borderId="36" xfId="1" applyFont="1" applyBorder="1" applyAlignment="1">
      <alignment horizontal="center"/>
    </xf>
    <xf numFmtId="0" fontId="3" fillId="0" borderId="66" xfId="1" applyFont="1" applyBorder="1"/>
    <xf numFmtId="171" fontId="25" fillId="0" borderId="32" xfId="1" quotePrefix="1" applyNumberFormat="1" applyFont="1" applyBorder="1" applyAlignment="1">
      <alignment horizontal="center"/>
    </xf>
    <xf numFmtId="2" fontId="3" fillId="0" borderId="36" xfId="1" applyNumberFormat="1" applyFont="1" applyBorder="1" applyAlignment="1">
      <alignment horizontal="right"/>
    </xf>
    <xf numFmtId="0" fontId="3" fillId="0" borderId="33" xfId="1" applyFont="1" applyBorder="1" applyAlignment="1">
      <alignment horizontal="center"/>
    </xf>
    <xf numFmtId="0" fontId="3" fillId="0" borderId="23" xfId="1" applyFont="1" applyBorder="1"/>
    <xf numFmtId="2" fontId="3" fillId="0" borderId="67" xfId="1" applyNumberFormat="1" applyFont="1" applyBorder="1" applyAlignment="1">
      <alignment horizontal="right"/>
    </xf>
    <xf numFmtId="2" fontId="3" fillId="0" borderId="68" xfId="1" applyNumberFormat="1" applyFont="1" applyBorder="1" applyAlignment="1">
      <alignment horizontal="right"/>
    </xf>
    <xf numFmtId="2" fontId="3" fillId="0" borderId="69" xfId="1" applyNumberFormat="1" applyFont="1" applyBorder="1" applyAlignment="1">
      <alignment horizontal="right"/>
    </xf>
    <xf numFmtId="2" fontId="3" fillId="0" borderId="70" xfId="1" applyNumberFormat="1" applyFont="1" applyBorder="1" applyAlignment="1">
      <alignment horizontal="right"/>
    </xf>
    <xf numFmtId="2" fontId="3" fillId="0" borderId="31" xfId="1" applyNumberFormat="1" applyFont="1" applyBorder="1" applyAlignment="1">
      <alignment horizontal="right"/>
    </xf>
    <xf numFmtId="2" fontId="3" fillId="0" borderId="30" xfId="1" applyNumberFormat="1" applyFont="1" applyBorder="1" applyAlignment="1">
      <alignment horizontal="right"/>
    </xf>
    <xf numFmtId="2" fontId="3" fillId="0" borderId="35" xfId="1" applyNumberFormat="1" applyFont="1" applyBorder="1" applyAlignment="1">
      <alignment horizontal="right"/>
    </xf>
    <xf numFmtId="2" fontId="3" fillId="0" borderId="71" xfId="1" applyNumberFormat="1" applyFont="1" applyBorder="1" applyAlignment="1">
      <alignment horizontal="right"/>
    </xf>
    <xf numFmtId="2" fontId="3" fillId="0" borderId="72" xfId="1" applyNumberFormat="1" applyFont="1" applyBorder="1" applyAlignment="1">
      <alignment horizontal="right"/>
    </xf>
    <xf numFmtId="2" fontId="3" fillId="0" borderId="73" xfId="1" applyNumberFormat="1" applyFont="1" applyBorder="1" applyAlignment="1">
      <alignment horizontal="right"/>
    </xf>
    <xf numFmtId="4" fontId="3" fillId="0" borderId="74" xfId="1" applyNumberFormat="1" applyFont="1" applyBorder="1"/>
    <xf numFmtId="2" fontId="3" fillId="0" borderId="74" xfId="1" applyNumberFormat="1" applyFont="1" applyBorder="1" applyAlignment="1">
      <alignment horizontal="right"/>
    </xf>
    <xf numFmtId="2" fontId="3" fillId="0" borderId="75" xfId="1" applyNumberFormat="1" applyFont="1" applyBorder="1" applyAlignment="1">
      <alignment horizontal="right"/>
    </xf>
    <xf numFmtId="2" fontId="3" fillId="0" borderId="76" xfId="1" applyNumberFormat="1" applyFont="1" applyBorder="1" applyAlignment="1">
      <alignment horizontal="right"/>
    </xf>
    <xf numFmtId="4" fontId="3" fillId="0" borderId="69" xfId="1" applyNumberFormat="1" applyFont="1" applyBorder="1"/>
    <xf numFmtId="4" fontId="3" fillId="0" borderId="66" xfId="1" applyNumberFormat="1" applyFont="1" applyBorder="1"/>
    <xf numFmtId="4" fontId="19" fillId="0" borderId="66" xfId="1" applyNumberFormat="1" applyFont="1" applyBorder="1"/>
    <xf numFmtId="170" fontId="3" fillId="0" borderId="5" xfId="3" applyNumberFormat="1" applyFont="1" applyBorder="1" applyAlignment="1">
      <alignment horizontal="center" vertical="top"/>
    </xf>
    <xf numFmtId="168" fontId="3" fillId="0" borderId="13" xfId="3" applyNumberFormat="1" applyFont="1" applyBorder="1" applyAlignment="1">
      <alignment horizontal="center" vertical="top"/>
    </xf>
    <xf numFmtId="0" fontId="3" fillId="0" borderId="30" xfId="1" applyFont="1" applyBorder="1" applyAlignment="1">
      <alignment horizontal="center" vertical="top"/>
    </xf>
    <xf numFmtId="0" fontId="3" fillId="0" borderId="30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top"/>
    </xf>
    <xf numFmtId="0" fontId="3" fillId="0" borderId="11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2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0" fontId="3" fillId="0" borderId="29" xfId="1" applyFont="1" applyBorder="1" applyAlignment="1">
      <alignment vertical="center"/>
    </xf>
    <xf numFmtId="0" fontId="3" fillId="0" borderId="19" xfId="1" applyFont="1" applyBorder="1" applyAlignment="1">
      <alignment horizontal="center" vertical="center"/>
    </xf>
    <xf numFmtId="0" fontId="3" fillId="0" borderId="62" xfId="1" applyFont="1" applyBorder="1" applyAlignment="1">
      <alignment horizontal="center" vertical="center"/>
    </xf>
    <xf numFmtId="0" fontId="3" fillId="0" borderId="33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53" xfId="1" applyFont="1" applyBorder="1" applyAlignment="1">
      <alignment horizontal="center" vertical="center"/>
    </xf>
    <xf numFmtId="0" fontId="3" fillId="0" borderId="63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/>
    </xf>
    <xf numFmtId="0" fontId="3" fillId="0" borderId="61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64" xfId="1" applyFont="1" applyBorder="1" applyAlignment="1">
      <alignment horizontal="center" vertical="center"/>
    </xf>
  </cellXfs>
  <cellStyles count="4">
    <cellStyle name="Normal" xfId="0" builtinId="0"/>
    <cellStyle name="Normal_PCAISSEvide" xfId="1" xr:uid="{00000000-0005-0000-0000-000003000000}"/>
    <cellStyle name="Pourcentage" xfId="2" builtinId="5"/>
    <cellStyle name="Pourcentage 2" xfId="3" xr:uid="{0490A150-9347-46B5-B399-1446D54C313B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6/relationships/attachedToolbars" Target="attachedToolbars.bin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28575</xdr:colOff>
      <xdr:row>31</xdr:row>
      <xdr:rowOff>104775</xdr:rowOff>
    </xdr:from>
    <xdr:to>
      <xdr:col>17</xdr:col>
      <xdr:colOff>104775</xdr:colOff>
      <xdr:row>31</xdr:row>
      <xdr:rowOff>104775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74B2F5D-639B-463B-A124-D0BA908D169E}"/>
            </a:ext>
          </a:extLst>
        </xdr:cNvPr>
        <xdr:cNvSpPr>
          <a:spLocks noChangeShapeType="1"/>
        </xdr:cNvSpPr>
      </xdr:nvSpPr>
      <xdr:spPr bwMode="auto">
        <a:xfrm>
          <a:off x="4848225" y="615315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32</xdr:row>
      <xdr:rowOff>104775</xdr:rowOff>
    </xdr:from>
    <xdr:to>
      <xdr:col>17</xdr:col>
      <xdr:colOff>104775</xdr:colOff>
      <xdr:row>32</xdr:row>
      <xdr:rowOff>104775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B661F314-9574-40FD-850A-F08CA71D2393}"/>
            </a:ext>
          </a:extLst>
        </xdr:cNvPr>
        <xdr:cNvSpPr>
          <a:spLocks noChangeShapeType="1"/>
        </xdr:cNvSpPr>
      </xdr:nvSpPr>
      <xdr:spPr bwMode="auto">
        <a:xfrm>
          <a:off x="4848225" y="635317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33</xdr:row>
      <xdr:rowOff>104775</xdr:rowOff>
    </xdr:from>
    <xdr:to>
      <xdr:col>17</xdr:col>
      <xdr:colOff>104775</xdr:colOff>
      <xdr:row>33</xdr:row>
      <xdr:rowOff>104775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B04702ED-B641-4732-9565-8B95CE6AACE7}"/>
            </a:ext>
          </a:extLst>
        </xdr:cNvPr>
        <xdr:cNvSpPr>
          <a:spLocks noChangeShapeType="1"/>
        </xdr:cNvSpPr>
      </xdr:nvSpPr>
      <xdr:spPr bwMode="auto">
        <a:xfrm>
          <a:off x="4848225" y="655320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1571625</xdr:colOff>
      <xdr:row>36</xdr:row>
      <xdr:rowOff>104775</xdr:rowOff>
    </xdr:from>
    <xdr:to>
      <xdr:col>2</xdr:col>
      <xdr:colOff>1647825</xdr:colOff>
      <xdr:row>36</xdr:row>
      <xdr:rowOff>104775</xdr:rowOff>
    </xdr:to>
    <xdr:sp macro="" textlink="">
      <xdr:nvSpPr>
        <xdr:cNvPr id="5" name="Line 6">
          <a:extLst>
            <a:ext uri="{FF2B5EF4-FFF2-40B4-BE49-F238E27FC236}">
              <a16:creationId xmlns:a16="http://schemas.microsoft.com/office/drawing/2014/main" id="{9A56D4F4-11E1-4A98-AD82-06AEB618245B}"/>
            </a:ext>
          </a:extLst>
        </xdr:cNvPr>
        <xdr:cNvSpPr>
          <a:spLocks noChangeShapeType="1"/>
        </xdr:cNvSpPr>
      </xdr:nvSpPr>
      <xdr:spPr bwMode="auto">
        <a:xfrm>
          <a:off x="1838325" y="715327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34</xdr:row>
      <xdr:rowOff>104775</xdr:rowOff>
    </xdr:from>
    <xdr:to>
      <xdr:col>17</xdr:col>
      <xdr:colOff>104775</xdr:colOff>
      <xdr:row>34</xdr:row>
      <xdr:rowOff>104775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5CAA5CA8-F432-4733-A45F-53203D1D2A5A}"/>
            </a:ext>
          </a:extLst>
        </xdr:cNvPr>
        <xdr:cNvSpPr>
          <a:spLocks noChangeShapeType="1"/>
        </xdr:cNvSpPr>
      </xdr:nvSpPr>
      <xdr:spPr bwMode="auto">
        <a:xfrm>
          <a:off x="4848225" y="675322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35</xdr:row>
      <xdr:rowOff>104775</xdr:rowOff>
    </xdr:from>
    <xdr:to>
      <xdr:col>17</xdr:col>
      <xdr:colOff>104775</xdr:colOff>
      <xdr:row>35</xdr:row>
      <xdr:rowOff>104775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3B1C65D5-0FA2-4B95-8D1B-3026EDE0ECF3}"/>
            </a:ext>
          </a:extLst>
        </xdr:cNvPr>
        <xdr:cNvSpPr>
          <a:spLocks noChangeShapeType="1"/>
        </xdr:cNvSpPr>
      </xdr:nvSpPr>
      <xdr:spPr bwMode="auto">
        <a:xfrm>
          <a:off x="4848225" y="695325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1571625</xdr:colOff>
      <xdr:row>37</xdr:row>
      <xdr:rowOff>104775</xdr:rowOff>
    </xdr:from>
    <xdr:to>
      <xdr:col>2</xdr:col>
      <xdr:colOff>1647825</xdr:colOff>
      <xdr:row>37</xdr:row>
      <xdr:rowOff>104775</xdr:rowOff>
    </xdr:to>
    <xdr:sp macro="" textlink="">
      <xdr:nvSpPr>
        <xdr:cNvPr id="8" name="Line 12">
          <a:extLst>
            <a:ext uri="{FF2B5EF4-FFF2-40B4-BE49-F238E27FC236}">
              <a16:creationId xmlns:a16="http://schemas.microsoft.com/office/drawing/2014/main" id="{592390D1-DE4B-424C-8FB3-99A194FF81BC}"/>
            </a:ext>
          </a:extLst>
        </xdr:cNvPr>
        <xdr:cNvSpPr>
          <a:spLocks noChangeShapeType="1"/>
        </xdr:cNvSpPr>
      </xdr:nvSpPr>
      <xdr:spPr bwMode="auto">
        <a:xfrm>
          <a:off x="1838325" y="735330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1571625</xdr:colOff>
      <xdr:row>38</xdr:row>
      <xdr:rowOff>104775</xdr:rowOff>
    </xdr:from>
    <xdr:to>
      <xdr:col>2</xdr:col>
      <xdr:colOff>1647825</xdr:colOff>
      <xdr:row>38</xdr:row>
      <xdr:rowOff>104775</xdr:rowOff>
    </xdr:to>
    <xdr:sp macro="" textlink="">
      <xdr:nvSpPr>
        <xdr:cNvPr id="9" name="Line 13">
          <a:extLst>
            <a:ext uri="{FF2B5EF4-FFF2-40B4-BE49-F238E27FC236}">
              <a16:creationId xmlns:a16="http://schemas.microsoft.com/office/drawing/2014/main" id="{D42B4C7D-3E42-418A-B74F-0857D5F02D85}"/>
            </a:ext>
          </a:extLst>
        </xdr:cNvPr>
        <xdr:cNvSpPr>
          <a:spLocks noChangeShapeType="1"/>
        </xdr:cNvSpPr>
      </xdr:nvSpPr>
      <xdr:spPr bwMode="auto">
        <a:xfrm>
          <a:off x="1838325" y="755332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24</xdr:row>
      <xdr:rowOff>114300</xdr:rowOff>
    </xdr:from>
    <xdr:to>
      <xdr:col>17</xdr:col>
      <xdr:colOff>104775</xdr:colOff>
      <xdr:row>24</xdr:row>
      <xdr:rowOff>114300</xdr:rowOff>
    </xdr:to>
    <xdr:sp macro="" textlink="">
      <xdr:nvSpPr>
        <xdr:cNvPr id="10" name="Line 14">
          <a:extLst>
            <a:ext uri="{FF2B5EF4-FFF2-40B4-BE49-F238E27FC236}">
              <a16:creationId xmlns:a16="http://schemas.microsoft.com/office/drawing/2014/main" id="{95DF0963-FB1D-4E1F-A4F6-30E679CEDDAB}"/>
            </a:ext>
          </a:extLst>
        </xdr:cNvPr>
        <xdr:cNvSpPr>
          <a:spLocks noChangeShapeType="1"/>
        </xdr:cNvSpPr>
      </xdr:nvSpPr>
      <xdr:spPr bwMode="auto">
        <a:xfrm>
          <a:off x="4848225" y="476250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28575</xdr:rowOff>
    </xdr:from>
    <xdr:to>
      <xdr:col>3</xdr:col>
      <xdr:colOff>228600</xdr:colOff>
      <xdr:row>2</xdr:row>
      <xdr:rowOff>32147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4925987-BD73-474A-A914-2CAE9114E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3400425"/>
          <a:ext cx="771525" cy="2893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3FAEA-F2E4-4D19-866F-F4F608F55345}">
  <dimension ref="B1:AA52"/>
  <sheetViews>
    <sheetView showGridLines="0" tabSelected="1" zoomScaleNormal="100" workbookViewId="0">
      <selection activeCell="G11" sqref="G11:Z11"/>
    </sheetView>
  </sheetViews>
  <sheetFormatPr baseColWidth="10" defaultRowHeight="13.5" x14ac:dyDescent="0.3"/>
  <cols>
    <col min="1" max="1" width="0.625" style="12" customWidth="1"/>
    <col min="2" max="2" width="2.875" style="12" customWidth="1"/>
    <col min="3" max="3" width="21.875" style="12" bestFit="1" customWidth="1"/>
    <col min="4" max="4" width="8" style="12" customWidth="1"/>
    <col min="5" max="5" width="3.875" style="12" customWidth="1"/>
    <col min="6" max="6" width="5.375" style="12" customWidth="1"/>
    <col min="7" max="14" width="1.625" style="12" customWidth="1"/>
    <col min="15" max="15" width="2.25" style="12" customWidth="1"/>
    <col min="16" max="16" width="4.5" style="12" customWidth="1"/>
    <col min="17" max="17" width="0.875" style="12" customWidth="1"/>
    <col min="18" max="27" width="1.625" style="12" customWidth="1"/>
    <col min="28" max="28" width="0.625" style="12" customWidth="1"/>
    <col min="29" max="38" width="9.625" style="12" customWidth="1"/>
    <col min="39" max="16384" width="11" style="12"/>
  </cols>
  <sheetData>
    <row r="1" spans="2:27" ht="3.75" customHeight="1" x14ac:dyDescent="0.3"/>
    <row r="2" spans="2:27" ht="15.95" customHeight="1" x14ac:dyDescent="0.3"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98"/>
    </row>
    <row r="3" spans="2:27" ht="15.95" customHeight="1" x14ac:dyDescent="0.3">
      <c r="B3" s="13"/>
      <c r="I3" s="149" t="s">
        <v>60</v>
      </c>
      <c r="J3" s="149"/>
      <c r="K3" s="149"/>
      <c r="L3" s="149"/>
      <c r="M3" s="149"/>
      <c r="N3" s="149"/>
      <c r="O3" s="149"/>
      <c r="P3" s="149"/>
      <c r="R3" s="150" t="s">
        <v>10</v>
      </c>
      <c r="S3" s="151"/>
      <c r="T3" s="151"/>
      <c r="U3" s="151"/>
      <c r="V3" s="151"/>
      <c r="W3" s="152"/>
      <c r="X3" s="153" t="s">
        <v>11</v>
      </c>
      <c r="Y3" s="155" t="s">
        <v>47</v>
      </c>
      <c r="Z3" s="156"/>
      <c r="AA3" s="14"/>
    </row>
    <row r="4" spans="2:27" ht="15.95" customHeight="1" x14ac:dyDescent="0.3">
      <c r="B4" s="13"/>
      <c r="C4" s="18" t="s">
        <v>12</v>
      </c>
      <c r="D4" s="159" t="s">
        <v>0</v>
      </c>
      <c r="E4" s="160"/>
      <c r="H4" s="100"/>
      <c r="I4" s="149"/>
      <c r="J4" s="149"/>
      <c r="K4" s="149"/>
      <c r="L4" s="149"/>
      <c r="M4" s="149"/>
      <c r="N4" s="149"/>
      <c r="O4" s="149"/>
      <c r="P4" s="149"/>
      <c r="R4" s="161">
        <v>451</v>
      </c>
      <c r="S4" s="162"/>
      <c r="T4" s="162"/>
      <c r="U4" s="162"/>
      <c r="V4" s="162"/>
      <c r="W4" s="163"/>
      <c r="X4" s="154"/>
      <c r="Y4" s="157"/>
      <c r="Z4" s="158"/>
      <c r="AA4" s="14"/>
    </row>
    <row r="5" spans="2:27" ht="15.95" customHeight="1" x14ac:dyDescent="0.3">
      <c r="B5" s="13"/>
      <c r="C5" s="93"/>
      <c r="D5" s="101"/>
      <c r="E5" s="102"/>
      <c r="R5" s="150" t="s">
        <v>28</v>
      </c>
      <c r="S5" s="151"/>
      <c r="T5" s="151"/>
      <c r="U5" s="151"/>
      <c r="V5" s="151"/>
      <c r="W5" s="151"/>
      <c r="X5" s="151"/>
      <c r="Y5" s="151"/>
      <c r="Z5" s="152"/>
      <c r="AA5" s="14"/>
    </row>
    <row r="6" spans="2:27" ht="15.95" customHeight="1" x14ac:dyDescent="0.3">
      <c r="B6" s="13"/>
      <c r="C6" s="93"/>
      <c r="D6" s="101"/>
      <c r="E6" s="102"/>
      <c r="H6" s="103"/>
      <c r="I6" s="104"/>
      <c r="J6" s="104"/>
      <c r="K6" s="104"/>
      <c r="L6" s="104"/>
      <c r="M6" s="104"/>
      <c r="N6" s="104"/>
      <c r="O6" s="104"/>
      <c r="P6" s="104"/>
      <c r="R6" s="87">
        <v>5</v>
      </c>
      <c r="S6" s="87">
        <v>1</v>
      </c>
      <c r="T6" s="87">
        <v>4</v>
      </c>
      <c r="U6" s="87">
        <v>8</v>
      </c>
      <c r="V6" s="87">
        <v>1</v>
      </c>
      <c r="W6" s="87">
        <v>2</v>
      </c>
      <c r="X6" s="87">
        <v>4</v>
      </c>
      <c r="Y6" s="87">
        <v>2</v>
      </c>
      <c r="Z6" s="87">
        <v>0</v>
      </c>
      <c r="AA6" s="14"/>
    </row>
    <row r="7" spans="2:27" ht="15.95" customHeight="1" x14ac:dyDescent="0.3">
      <c r="B7" s="13"/>
      <c r="C7" s="93"/>
      <c r="D7" s="101"/>
      <c r="E7" s="102"/>
      <c r="G7" s="103" t="s">
        <v>13</v>
      </c>
      <c r="H7" s="104"/>
      <c r="I7" s="104"/>
      <c r="J7" s="104"/>
      <c r="K7" s="104"/>
      <c r="L7" s="104"/>
      <c r="M7" s="104"/>
      <c r="N7" s="104"/>
      <c r="O7" s="104"/>
      <c r="P7" s="104"/>
      <c r="AA7" s="14"/>
    </row>
    <row r="8" spans="2:27" ht="15.95" customHeight="1" x14ac:dyDescent="0.3">
      <c r="B8" s="13"/>
      <c r="C8" s="93"/>
      <c r="D8" s="101"/>
      <c r="E8" s="102"/>
      <c r="G8" s="164" t="s">
        <v>61</v>
      </c>
      <c r="H8" s="164"/>
      <c r="I8" s="164"/>
      <c r="J8" s="165"/>
      <c r="K8" s="165"/>
      <c r="L8" s="105"/>
      <c r="M8" s="105"/>
      <c r="N8" s="105"/>
      <c r="O8" s="104"/>
      <c r="P8" s="104"/>
      <c r="U8" s="166" t="s">
        <v>9</v>
      </c>
      <c r="V8" s="167"/>
      <c r="W8" s="167" t="s">
        <v>7</v>
      </c>
      <c r="X8" s="167"/>
      <c r="Y8" s="167" t="s">
        <v>8</v>
      </c>
      <c r="Z8" s="168"/>
      <c r="AA8" s="14"/>
    </row>
    <row r="9" spans="2:27" ht="15.95" customHeight="1" x14ac:dyDescent="0.3">
      <c r="B9" s="13"/>
      <c r="C9" s="93"/>
      <c r="D9" s="101"/>
      <c r="E9" s="102"/>
      <c r="U9" s="17"/>
      <c r="V9" s="17"/>
      <c r="W9" s="17"/>
      <c r="X9" s="17"/>
      <c r="Y9" s="17"/>
      <c r="Z9" s="17"/>
      <c r="AA9" s="14"/>
    </row>
    <row r="10" spans="2:27" ht="15.95" customHeight="1" x14ac:dyDescent="0.3">
      <c r="B10" s="13"/>
      <c r="C10" s="93"/>
      <c r="D10" s="101"/>
      <c r="E10" s="102"/>
      <c r="G10" s="150" t="s">
        <v>14</v>
      </c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2"/>
      <c r="AA10" s="14"/>
    </row>
    <row r="11" spans="2:27" ht="15.95" customHeight="1" x14ac:dyDescent="0.3">
      <c r="B11" s="13"/>
      <c r="C11" s="93"/>
      <c r="D11" s="106"/>
      <c r="E11" s="102"/>
      <c r="G11" s="169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1"/>
      <c r="AA11" s="14"/>
    </row>
    <row r="12" spans="2:27" ht="15.95" customHeight="1" x14ac:dyDescent="0.3">
      <c r="B12" s="13"/>
      <c r="C12" s="93"/>
      <c r="D12" s="106"/>
      <c r="E12" s="102"/>
      <c r="G12" s="150" t="s">
        <v>15</v>
      </c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2"/>
      <c r="AA12" s="14"/>
    </row>
    <row r="13" spans="2:27" ht="15.95" customHeight="1" x14ac:dyDescent="0.3">
      <c r="B13" s="13"/>
      <c r="C13" s="93"/>
      <c r="D13" s="106"/>
      <c r="E13" s="102"/>
      <c r="G13" s="169" t="s">
        <v>79</v>
      </c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1"/>
      <c r="AA13" s="14"/>
    </row>
    <row r="14" spans="2:27" ht="15.95" customHeight="1" x14ac:dyDescent="0.3">
      <c r="B14" s="13"/>
      <c r="C14" s="93"/>
      <c r="D14" s="106"/>
      <c r="E14" s="102"/>
      <c r="G14" s="172" t="s">
        <v>16</v>
      </c>
      <c r="H14" s="173"/>
      <c r="I14" s="173"/>
      <c r="J14" s="173"/>
      <c r="K14" s="173"/>
      <c r="L14" s="173"/>
      <c r="M14" s="173"/>
      <c r="N14" s="173"/>
      <c r="O14" s="176" t="s">
        <v>17</v>
      </c>
      <c r="P14" s="177"/>
      <c r="Q14" s="177"/>
      <c r="R14" s="178"/>
      <c r="S14" s="177" t="s">
        <v>18</v>
      </c>
      <c r="T14" s="177"/>
      <c r="U14" s="177"/>
      <c r="V14" s="177"/>
      <c r="W14" s="177"/>
      <c r="X14" s="177" t="s">
        <v>19</v>
      </c>
      <c r="Y14" s="177"/>
      <c r="Z14" s="182"/>
      <c r="AA14" s="14"/>
    </row>
    <row r="15" spans="2:27" ht="15.95" customHeight="1" x14ac:dyDescent="0.3">
      <c r="B15" s="13"/>
      <c r="C15" s="93"/>
      <c r="D15" s="106"/>
      <c r="E15" s="102"/>
      <c r="G15" s="174"/>
      <c r="H15" s="175"/>
      <c r="I15" s="175"/>
      <c r="J15" s="175"/>
      <c r="K15" s="175"/>
      <c r="L15" s="175"/>
      <c r="M15" s="175"/>
      <c r="N15" s="175"/>
      <c r="O15" s="179"/>
      <c r="P15" s="180"/>
      <c r="Q15" s="180"/>
      <c r="R15" s="181"/>
      <c r="S15" s="180"/>
      <c r="T15" s="180"/>
      <c r="U15" s="180"/>
      <c r="V15" s="180"/>
      <c r="W15" s="180"/>
      <c r="X15" s="180"/>
      <c r="Y15" s="180"/>
      <c r="Z15" s="183"/>
      <c r="AA15" s="14"/>
    </row>
    <row r="16" spans="2:27" ht="15.95" customHeight="1" x14ac:dyDescent="0.3">
      <c r="B16" s="13"/>
      <c r="C16" s="93"/>
      <c r="D16" s="106"/>
      <c r="E16" s="102"/>
      <c r="G16" s="184"/>
      <c r="H16" s="184"/>
      <c r="I16" s="184"/>
      <c r="J16" s="184"/>
      <c r="K16" s="184"/>
      <c r="L16" s="184"/>
      <c r="M16" s="184"/>
      <c r="N16" s="184"/>
      <c r="O16" s="107" t="s">
        <v>62</v>
      </c>
      <c r="P16" s="108"/>
      <c r="Q16" s="108"/>
      <c r="R16" s="109"/>
      <c r="S16" s="185"/>
      <c r="T16" s="186"/>
      <c r="U16" s="186"/>
      <c r="V16" s="186"/>
      <c r="W16" s="187"/>
      <c r="X16" s="188"/>
      <c r="Y16" s="189"/>
      <c r="Z16" s="190"/>
      <c r="AA16" s="14"/>
    </row>
    <row r="17" spans="2:27" ht="15.95" customHeight="1" x14ac:dyDescent="0.3">
      <c r="B17" s="13"/>
      <c r="C17" s="93"/>
      <c r="D17" s="106"/>
      <c r="E17" s="102"/>
      <c r="G17" s="184"/>
      <c r="H17" s="184"/>
      <c r="I17" s="184"/>
      <c r="J17" s="184"/>
      <c r="K17" s="184"/>
      <c r="L17" s="184"/>
      <c r="M17" s="184"/>
      <c r="N17" s="184"/>
      <c r="O17" s="110" t="s">
        <v>63</v>
      </c>
      <c r="P17" s="110"/>
      <c r="Q17" s="107"/>
      <c r="R17" s="109"/>
      <c r="S17" s="185"/>
      <c r="T17" s="186"/>
      <c r="U17" s="186"/>
      <c r="V17" s="186"/>
      <c r="W17" s="187"/>
      <c r="X17" s="188"/>
      <c r="Y17" s="189"/>
      <c r="Z17" s="190"/>
      <c r="AA17" s="14"/>
    </row>
    <row r="18" spans="2:27" ht="15.95" customHeight="1" x14ac:dyDescent="0.3">
      <c r="B18" s="13"/>
      <c r="C18" s="93"/>
      <c r="D18" s="106"/>
      <c r="E18" s="102"/>
      <c r="G18" s="184"/>
      <c r="H18" s="184"/>
      <c r="I18" s="184"/>
      <c r="J18" s="184"/>
      <c r="K18" s="184"/>
      <c r="L18" s="184"/>
      <c r="M18" s="184"/>
      <c r="N18" s="184"/>
      <c r="O18" s="107" t="s">
        <v>64</v>
      </c>
      <c r="P18" s="108"/>
      <c r="Q18" s="108"/>
      <c r="R18" s="109"/>
      <c r="S18" s="185"/>
      <c r="T18" s="186"/>
      <c r="U18" s="186"/>
      <c r="V18" s="186"/>
      <c r="W18" s="187"/>
      <c r="X18" s="188"/>
      <c r="Y18" s="189"/>
      <c r="Z18" s="190"/>
      <c r="AA18" s="14"/>
    </row>
    <row r="19" spans="2:27" ht="15.95" customHeight="1" x14ac:dyDescent="0.3">
      <c r="B19" s="13"/>
      <c r="C19" s="93"/>
      <c r="D19" s="106"/>
      <c r="E19" s="102"/>
      <c r="G19" s="191"/>
      <c r="H19" s="192"/>
      <c r="I19" s="192"/>
      <c r="J19" s="192"/>
      <c r="K19" s="192"/>
      <c r="L19" s="192"/>
      <c r="M19" s="192"/>
      <c r="N19" s="193"/>
      <c r="O19" s="107" t="s">
        <v>65</v>
      </c>
      <c r="P19" s="108"/>
      <c r="Q19" s="108"/>
      <c r="R19" s="109"/>
      <c r="S19" s="194"/>
      <c r="T19" s="195"/>
      <c r="U19" s="195"/>
      <c r="V19" s="195"/>
      <c r="W19" s="196"/>
      <c r="X19" s="188"/>
      <c r="Y19" s="189"/>
      <c r="Z19" s="190"/>
      <c r="AA19" s="14"/>
    </row>
    <row r="20" spans="2:27" ht="15.95" customHeight="1" x14ac:dyDescent="0.3">
      <c r="B20" s="13"/>
      <c r="C20" s="93"/>
      <c r="D20" s="106"/>
      <c r="E20" s="102"/>
      <c r="G20" s="191"/>
      <c r="H20" s="192"/>
      <c r="I20" s="192"/>
      <c r="J20" s="192"/>
      <c r="K20" s="192"/>
      <c r="L20" s="192"/>
      <c r="M20" s="192"/>
      <c r="N20" s="193"/>
      <c r="O20" s="107" t="s">
        <v>66</v>
      </c>
      <c r="P20" s="108"/>
      <c r="Q20" s="108"/>
      <c r="R20" s="109"/>
      <c r="S20" s="111"/>
      <c r="T20" s="112"/>
      <c r="U20" s="112"/>
      <c r="V20" s="112"/>
      <c r="W20" s="113"/>
      <c r="X20" s="114"/>
      <c r="Y20" s="115"/>
      <c r="Z20" s="102"/>
      <c r="AA20" s="14"/>
    </row>
    <row r="21" spans="2:27" ht="15.95" customHeight="1" x14ac:dyDescent="0.3">
      <c r="B21" s="13"/>
      <c r="C21" s="93"/>
      <c r="D21" s="106"/>
      <c r="E21" s="102"/>
      <c r="G21" s="88"/>
      <c r="H21" s="89"/>
      <c r="I21" s="89"/>
      <c r="J21" s="89"/>
      <c r="K21" s="89"/>
      <c r="L21" s="89"/>
      <c r="M21" s="89"/>
      <c r="N21" s="90"/>
      <c r="O21" s="107"/>
      <c r="P21" s="108"/>
      <c r="Q21" s="108"/>
      <c r="R21" s="109"/>
      <c r="S21" s="116"/>
      <c r="T21" s="117"/>
      <c r="U21" s="117"/>
      <c r="V21" s="117"/>
      <c r="W21" s="118"/>
      <c r="X21" s="114"/>
      <c r="Y21" s="115"/>
      <c r="Z21" s="102"/>
      <c r="AA21" s="14"/>
    </row>
    <row r="22" spans="2:27" ht="15.95" customHeight="1" x14ac:dyDescent="0.3">
      <c r="B22" s="13"/>
      <c r="C22" s="93"/>
      <c r="D22" s="106"/>
      <c r="E22" s="102"/>
      <c r="G22" s="184"/>
      <c r="H22" s="184"/>
      <c r="I22" s="184"/>
      <c r="J22" s="184"/>
      <c r="K22" s="184"/>
      <c r="L22" s="184"/>
      <c r="M22" s="184"/>
      <c r="N22" s="184"/>
      <c r="O22" s="91" t="s">
        <v>67</v>
      </c>
      <c r="P22" s="92"/>
      <c r="Q22" s="92"/>
      <c r="R22" s="94"/>
      <c r="S22" s="197"/>
      <c r="T22" s="197"/>
      <c r="U22" s="197"/>
      <c r="V22" s="197"/>
      <c r="W22" s="198"/>
      <c r="X22" s="188"/>
      <c r="Y22" s="189"/>
      <c r="Z22" s="190"/>
      <c r="AA22" s="14"/>
    </row>
    <row r="23" spans="2:27" ht="15.95" customHeight="1" x14ac:dyDescent="0.3">
      <c r="B23" s="13"/>
      <c r="C23" s="93"/>
      <c r="D23" s="106"/>
      <c r="E23" s="102"/>
      <c r="G23" s="184"/>
      <c r="H23" s="184"/>
      <c r="I23" s="184"/>
      <c r="J23" s="184"/>
      <c r="K23" s="184"/>
      <c r="L23" s="184"/>
      <c r="M23" s="184"/>
      <c r="N23" s="184"/>
      <c r="O23" s="12" t="s">
        <v>68</v>
      </c>
      <c r="S23" s="185"/>
      <c r="T23" s="186"/>
      <c r="U23" s="186"/>
      <c r="V23" s="186"/>
      <c r="W23" s="187"/>
      <c r="X23" s="188"/>
      <c r="Y23" s="189"/>
      <c r="Z23" s="190"/>
      <c r="AA23" s="14"/>
    </row>
    <row r="24" spans="2:27" ht="15.95" customHeight="1" x14ac:dyDescent="0.3">
      <c r="B24" s="13"/>
      <c r="C24" s="93"/>
      <c r="D24" s="106"/>
      <c r="E24" s="102"/>
      <c r="G24" s="184"/>
      <c r="H24" s="184"/>
      <c r="I24" s="184"/>
      <c r="J24" s="184"/>
      <c r="K24" s="184"/>
      <c r="L24" s="184"/>
      <c r="M24" s="184"/>
      <c r="N24" s="184"/>
      <c r="O24" s="191" t="s">
        <v>20</v>
      </c>
      <c r="P24" s="199"/>
      <c r="Q24" s="199"/>
      <c r="R24" s="200"/>
      <c r="S24" s="201"/>
      <c r="T24" s="202"/>
      <c r="U24" s="202"/>
      <c r="V24" s="202"/>
      <c r="W24" s="203"/>
      <c r="X24" s="204"/>
      <c r="Y24" s="189"/>
      <c r="Z24" s="190"/>
      <c r="AA24" s="14"/>
    </row>
    <row r="25" spans="2:27" ht="15.95" customHeight="1" x14ac:dyDescent="0.3">
      <c r="B25" s="13"/>
      <c r="C25" s="93"/>
      <c r="D25" s="106"/>
      <c r="E25" s="102"/>
      <c r="G25" s="205" t="s">
        <v>69</v>
      </c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6"/>
      <c r="S25" s="207"/>
      <c r="T25" s="208"/>
      <c r="U25" s="208"/>
      <c r="V25" s="208"/>
      <c r="W25" s="209"/>
      <c r="X25" s="210"/>
      <c r="Y25" s="192"/>
      <c r="Z25" s="193"/>
      <c r="AA25" s="14"/>
    </row>
    <row r="26" spans="2:27" ht="15.95" customHeight="1" x14ac:dyDescent="0.3">
      <c r="B26" s="13"/>
      <c r="C26" s="93"/>
      <c r="D26" s="106"/>
      <c r="E26" s="102"/>
      <c r="G26" s="211" t="s">
        <v>70</v>
      </c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2"/>
      <c r="S26" s="213" t="s">
        <v>18</v>
      </c>
      <c r="T26" s="213"/>
      <c r="U26" s="213"/>
      <c r="V26" s="213"/>
      <c r="W26" s="213"/>
      <c r="X26" s="211" t="s">
        <v>19</v>
      </c>
      <c r="Y26" s="211"/>
      <c r="Z26" s="214"/>
      <c r="AA26" s="14"/>
    </row>
    <row r="27" spans="2:27" ht="15.95" customHeight="1" x14ac:dyDescent="0.3">
      <c r="B27" s="13"/>
      <c r="C27" s="93"/>
      <c r="D27" s="106"/>
      <c r="E27" s="102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215"/>
      <c r="T27" s="216"/>
      <c r="U27" s="216"/>
      <c r="V27" s="216"/>
      <c r="W27" s="217"/>
      <c r="X27" s="188"/>
      <c r="Y27" s="189"/>
      <c r="Z27" s="190"/>
      <c r="AA27" s="14"/>
    </row>
    <row r="28" spans="2:27" ht="15.95" customHeight="1" x14ac:dyDescent="0.3">
      <c r="B28" s="13"/>
      <c r="C28" s="93"/>
      <c r="D28" s="106"/>
      <c r="E28" s="102"/>
      <c r="G28" s="218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20"/>
      <c r="S28" s="215"/>
      <c r="T28" s="216"/>
      <c r="U28" s="216"/>
      <c r="V28" s="216"/>
      <c r="W28" s="217"/>
      <c r="X28" s="188"/>
      <c r="Y28" s="189"/>
      <c r="Z28" s="190"/>
      <c r="AA28" s="14"/>
    </row>
    <row r="29" spans="2:27" ht="15.95" customHeight="1" x14ac:dyDescent="0.3">
      <c r="B29" s="13"/>
      <c r="C29" s="93"/>
      <c r="D29" s="106"/>
      <c r="E29" s="102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215"/>
      <c r="T29" s="216"/>
      <c r="U29" s="216"/>
      <c r="V29" s="216"/>
      <c r="W29" s="217"/>
      <c r="X29" s="204"/>
      <c r="Y29" s="189"/>
      <c r="Z29" s="190"/>
      <c r="AA29" s="14"/>
    </row>
    <row r="30" spans="2:27" ht="15.95" customHeight="1" x14ac:dyDescent="0.3">
      <c r="B30" s="13"/>
      <c r="C30" s="93"/>
      <c r="D30" s="106"/>
      <c r="E30" s="102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215"/>
      <c r="T30" s="216"/>
      <c r="U30" s="216"/>
      <c r="V30" s="216"/>
      <c r="W30" s="217"/>
      <c r="X30" s="204"/>
      <c r="Y30" s="189"/>
      <c r="Z30" s="190"/>
      <c r="AA30" s="14"/>
    </row>
    <row r="31" spans="2:27" ht="15.95" customHeight="1" x14ac:dyDescent="0.3">
      <c r="B31" s="13"/>
      <c r="C31" s="93"/>
      <c r="D31" s="106"/>
      <c r="E31" s="102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215"/>
      <c r="T31" s="216"/>
      <c r="U31" s="216"/>
      <c r="V31" s="216"/>
      <c r="W31" s="217"/>
      <c r="X31" s="204"/>
      <c r="Y31" s="189"/>
      <c r="Z31" s="190"/>
      <c r="AA31" s="14"/>
    </row>
    <row r="32" spans="2:27" ht="15.95" customHeight="1" x14ac:dyDescent="0.3">
      <c r="B32" s="13"/>
      <c r="C32" s="93"/>
      <c r="D32" s="106"/>
      <c r="E32" s="102"/>
      <c r="G32" s="221" t="s">
        <v>71</v>
      </c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15"/>
      <c r="T32" s="216"/>
      <c r="U32" s="216"/>
      <c r="V32" s="216"/>
      <c r="W32" s="217"/>
      <c r="X32" s="204"/>
      <c r="Y32" s="189"/>
      <c r="Z32" s="190"/>
      <c r="AA32" s="14"/>
    </row>
    <row r="33" spans="2:27" ht="15.95" customHeight="1" x14ac:dyDescent="0.3">
      <c r="B33" s="13"/>
      <c r="C33" s="93"/>
      <c r="D33" s="106"/>
      <c r="E33" s="102"/>
      <c r="G33" s="221" t="s">
        <v>72</v>
      </c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15"/>
      <c r="T33" s="216"/>
      <c r="U33" s="216"/>
      <c r="V33" s="216"/>
      <c r="W33" s="217"/>
      <c r="X33" s="204"/>
      <c r="Y33" s="189"/>
      <c r="Z33" s="190"/>
      <c r="AA33" s="14"/>
    </row>
    <row r="34" spans="2:27" ht="15.95" customHeight="1" x14ac:dyDescent="0.3">
      <c r="B34" s="13"/>
      <c r="C34" s="93"/>
      <c r="D34" s="106"/>
      <c r="E34" s="102"/>
      <c r="G34" s="222" t="s">
        <v>21</v>
      </c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S34" s="207"/>
      <c r="T34" s="208"/>
      <c r="U34" s="208"/>
      <c r="V34" s="208"/>
      <c r="W34" s="209"/>
      <c r="X34" s="223"/>
      <c r="Y34" s="224"/>
      <c r="Z34" s="225"/>
      <c r="AA34" s="14"/>
    </row>
    <row r="35" spans="2:27" ht="15.95" customHeight="1" x14ac:dyDescent="0.3">
      <c r="B35" s="13"/>
      <c r="C35" s="93"/>
      <c r="D35" s="106"/>
      <c r="E35" s="102"/>
      <c r="G35" s="222" t="s">
        <v>73</v>
      </c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S35" s="207"/>
      <c r="T35" s="208"/>
      <c r="U35" s="208"/>
      <c r="V35" s="208"/>
      <c r="W35" s="209"/>
      <c r="X35" s="210"/>
      <c r="Y35" s="192"/>
      <c r="Z35" s="193"/>
      <c r="AA35" s="14"/>
    </row>
    <row r="36" spans="2:27" ht="15.95" customHeight="1" x14ac:dyDescent="0.3">
      <c r="B36" s="13"/>
      <c r="C36" s="93"/>
      <c r="D36" s="106"/>
      <c r="E36" s="102"/>
      <c r="G36" s="229" t="s">
        <v>22</v>
      </c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S36" s="207"/>
      <c r="T36" s="208"/>
      <c r="U36" s="208"/>
      <c r="V36" s="208"/>
      <c r="W36" s="209"/>
      <c r="X36" s="223"/>
      <c r="Y36" s="224"/>
      <c r="Z36" s="225"/>
      <c r="AA36" s="14"/>
    </row>
    <row r="37" spans="2:27" ht="15.95" customHeight="1" x14ac:dyDescent="0.3">
      <c r="B37" s="13"/>
      <c r="C37" s="119" t="s">
        <v>23</v>
      </c>
      <c r="D37" s="120"/>
      <c r="E37" s="90"/>
      <c r="G37" s="230" t="s">
        <v>24</v>
      </c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14"/>
    </row>
    <row r="38" spans="2:27" ht="15.95" customHeight="1" x14ac:dyDescent="0.3">
      <c r="B38" s="13"/>
      <c r="C38" s="119" t="s">
        <v>74</v>
      </c>
      <c r="D38" s="120"/>
      <c r="E38" s="90"/>
      <c r="G38" s="150" t="s">
        <v>25</v>
      </c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2"/>
      <c r="T38" s="150" t="s">
        <v>26</v>
      </c>
      <c r="U38" s="151"/>
      <c r="V38" s="151"/>
      <c r="W38" s="151"/>
      <c r="X38" s="151"/>
      <c r="Y38" s="151"/>
      <c r="Z38" s="152"/>
      <c r="AA38" s="14"/>
    </row>
    <row r="39" spans="2:27" ht="15.95" customHeight="1" x14ac:dyDescent="0.3">
      <c r="B39" s="13"/>
      <c r="C39" s="121" t="s">
        <v>27</v>
      </c>
      <c r="D39" s="120"/>
      <c r="E39" s="90"/>
      <c r="G39" s="226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8"/>
      <c r="T39" s="226"/>
      <c r="U39" s="227"/>
      <c r="V39" s="227"/>
      <c r="W39" s="227"/>
      <c r="X39" s="227"/>
      <c r="Y39" s="227"/>
      <c r="Z39" s="228"/>
      <c r="AA39" s="14"/>
    </row>
    <row r="40" spans="2:27" ht="9" customHeight="1" x14ac:dyDescent="0.3">
      <c r="B40" s="95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7"/>
    </row>
    <row r="41" spans="2:27" ht="4.5" customHeight="1" x14ac:dyDescent="0.3"/>
    <row r="42" spans="2:27" ht="15" customHeight="1" x14ac:dyDescent="0.3"/>
    <row r="43" spans="2:27" ht="15" customHeight="1" x14ac:dyDescent="0.3"/>
    <row r="44" spans="2:27" ht="15" customHeight="1" x14ac:dyDescent="0.3"/>
    <row r="45" spans="2:27" ht="15" customHeight="1" x14ac:dyDescent="0.3"/>
    <row r="46" spans="2:27" ht="15" customHeight="1" x14ac:dyDescent="0.3"/>
    <row r="47" spans="2:27" ht="15" customHeight="1" x14ac:dyDescent="0.3"/>
    <row r="48" spans="2:27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</sheetData>
  <mergeCells count="84">
    <mergeCell ref="G39:S39"/>
    <mergeCell ref="T39:Z39"/>
    <mergeCell ref="G36:Q36"/>
    <mergeCell ref="S36:W36"/>
    <mergeCell ref="X36:Z36"/>
    <mergeCell ref="G37:Z37"/>
    <mergeCell ref="G38:S38"/>
    <mergeCell ref="T38:Z38"/>
    <mergeCell ref="G34:Q34"/>
    <mergeCell ref="S34:W34"/>
    <mergeCell ref="X34:Z34"/>
    <mergeCell ref="G35:Q35"/>
    <mergeCell ref="S35:W35"/>
    <mergeCell ref="X35:Z35"/>
    <mergeCell ref="G32:R32"/>
    <mergeCell ref="S32:W32"/>
    <mergeCell ref="X32:Z32"/>
    <mergeCell ref="G33:R33"/>
    <mergeCell ref="S33:W33"/>
    <mergeCell ref="X33:Z33"/>
    <mergeCell ref="G30:R30"/>
    <mergeCell ref="S30:W30"/>
    <mergeCell ref="X30:Z30"/>
    <mergeCell ref="G31:R31"/>
    <mergeCell ref="S31:W31"/>
    <mergeCell ref="X31:Z31"/>
    <mergeCell ref="G28:R28"/>
    <mergeCell ref="S28:W28"/>
    <mergeCell ref="X28:Z28"/>
    <mergeCell ref="G29:R29"/>
    <mergeCell ref="S29:W29"/>
    <mergeCell ref="X29:Z29"/>
    <mergeCell ref="G26:R26"/>
    <mergeCell ref="S26:W26"/>
    <mergeCell ref="X26:Z26"/>
    <mergeCell ref="G27:R27"/>
    <mergeCell ref="S27:W27"/>
    <mergeCell ref="X27:Z27"/>
    <mergeCell ref="G24:N24"/>
    <mergeCell ref="O24:R24"/>
    <mergeCell ref="S24:W24"/>
    <mergeCell ref="X24:Z24"/>
    <mergeCell ref="G25:R25"/>
    <mergeCell ref="S25:W25"/>
    <mergeCell ref="X25:Z25"/>
    <mergeCell ref="G20:N20"/>
    <mergeCell ref="G22:N22"/>
    <mergeCell ref="S22:W22"/>
    <mergeCell ref="X22:Z22"/>
    <mergeCell ref="G23:N23"/>
    <mergeCell ref="S23:W23"/>
    <mergeCell ref="X23:Z23"/>
    <mergeCell ref="G18:N18"/>
    <mergeCell ref="S18:W18"/>
    <mergeCell ref="X18:Z18"/>
    <mergeCell ref="G19:N19"/>
    <mergeCell ref="S19:W19"/>
    <mergeCell ref="X19:Z19"/>
    <mergeCell ref="G16:N16"/>
    <mergeCell ref="S16:W16"/>
    <mergeCell ref="X16:Z16"/>
    <mergeCell ref="G17:N17"/>
    <mergeCell ref="S17:W17"/>
    <mergeCell ref="X17:Z17"/>
    <mergeCell ref="G10:Z10"/>
    <mergeCell ref="G11:Z11"/>
    <mergeCell ref="G12:Z12"/>
    <mergeCell ref="G13:Z13"/>
    <mergeCell ref="G14:N15"/>
    <mergeCell ref="O14:R15"/>
    <mergeCell ref="S14:W15"/>
    <mergeCell ref="X14:Z15"/>
    <mergeCell ref="R5:Z5"/>
    <mergeCell ref="G8:I8"/>
    <mergeCell ref="J8:K8"/>
    <mergeCell ref="U8:V8"/>
    <mergeCell ref="W8:X8"/>
    <mergeCell ref="Y8:Z8"/>
    <mergeCell ref="I3:P4"/>
    <mergeCell ref="R3:W3"/>
    <mergeCell ref="X3:X4"/>
    <mergeCell ref="Y3:Z4"/>
    <mergeCell ref="D4:E4"/>
    <mergeCell ref="R4:W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17"/>
  <sheetViews>
    <sheetView showGridLines="0" showZeros="0" zoomScaleNormal="100" workbookViewId="0">
      <selection activeCell="E7" sqref="E7:H7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10.25" style="1" customWidth="1"/>
    <col min="8" max="8" width="19.5" style="1" customWidth="1"/>
    <col min="9" max="14" width="2.625" style="1" customWidth="1"/>
    <col min="15" max="15" width="1.5" style="1" customWidth="1"/>
    <col min="16" max="16" width="1.25" style="1" customWidth="1"/>
    <col min="17" max="16384" width="11" style="1"/>
  </cols>
  <sheetData>
    <row r="1" spans="2:15" ht="9" customHeight="1" thickBot="1" x14ac:dyDescent="0.3"/>
    <row r="2" spans="2:15" ht="22.5" customHeight="1" thickTop="1" x14ac:dyDescent="0.25">
      <c r="B2" s="53"/>
      <c r="C2" s="238"/>
      <c r="D2" s="238"/>
      <c r="E2" s="238"/>
      <c r="F2" s="238"/>
      <c r="G2" s="54"/>
      <c r="H2" s="54"/>
      <c r="I2" s="54"/>
      <c r="J2" s="54"/>
      <c r="K2" s="54"/>
      <c r="L2" s="54"/>
      <c r="M2" s="131" t="s">
        <v>78</v>
      </c>
      <c r="N2" s="55"/>
      <c r="O2" s="56"/>
    </row>
    <row r="3" spans="2:15" ht="15.95" customHeight="1" x14ac:dyDescent="0.25">
      <c r="B3" s="57"/>
      <c r="C3" s="237" t="s">
        <v>45</v>
      </c>
      <c r="D3" s="237"/>
      <c r="E3" s="237"/>
      <c r="F3" s="237"/>
      <c r="O3" s="59"/>
    </row>
    <row r="4" spans="2:15" ht="15.95" customHeight="1" x14ac:dyDescent="0.25">
      <c r="B4" s="57"/>
      <c r="C4" s="237" t="s">
        <v>46</v>
      </c>
      <c r="D4" s="237"/>
      <c r="E4" s="237"/>
      <c r="F4" s="237"/>
      <c r="H4" s="2"/>
      <c r="I4" s="126"/>
      <c r="J4" s="126"/>
      <c r="K4" s="127"/>
      <c r="L4" s="127"/>
      <c r="M4" s="128"/>
      <c r="N4" s="129"/>
      <c r="O4" s="59"/>
    </row>
    <row r="5" spans="2:15" ht="15.95" customHeight="1" x14ac:dyDescent="0.25">
      <c r="B5" s="57"/>
      <c r="C5" s="237" t="s">
        <v>53</v>
      </c>
      <c r="D5" s="237"/>
      <c r="E5" s="237"/>
      <c r="F5" s="237"/>
      <c r="I5" s="130" t="s">
        <v>9</v>
      </c>
      <c r="J5" s="130" t="s">
        <v>9</v>
      </c>
      <c r="K5" s="130" t="s">
        <v>7</v>
      </c>
      <c r="L5" s="130" t="s">
        <v>7</v>
      </c>
      <c r="M5" s="130" t="s">
        <v>8</v>
      </c>
      <c r="N5" s="130" t="s">
        <v>8</v>
      </c>
      <c r="O5" s="59"/>
    </row>
    <row r="6" spans="2:15" ht="9" customHeight="1" x14ac:dyDescent="0.25">
      <c r="B6" s="57"/>
      <c r="C6" s="58"/>
      <c r="D6" s="58"/>
      <c r="E6" s="58"/>
      <c r="F6" s="58"/>
      <c r="O6" s="59"/>
    </row>
    <row r="7" spans="2:15" ht="24.75" customHeight="1" x14ac:dyDescent="0.3">
      <c r="B7" s="57"/>
      <c r="C7" s="242" t="s">
        <v>76</v>
      </c>
      <c r="D7" s="243"/>
      <c r="E7" s="231"/>
      <c r="F7" s="231"/>
      <c r="G7" s="231"/>
      <c r="H7" s="232"/>
      <c r="I7" s="239"/>
      <c r="J7" s="240"/>
      <c r="K7" s="240"/>
      <c r="L7" s="240"/>
      <c r="M7" s="240"/>
      <c r="N7" s="241"/>
      <c r="O7" s="59"/>
    </row>
    <row r="8" spans="2:15" ht="18.75" customHeight="1" x14ac:dyDescent="0.25">
      <c r="B8" s="57"/>
      <c r="C8" s="122" t="s">
        <v>77</v>
      </c>
      <c r="D8" s="58"/>
      <c r="E8" s="8"/>
      <c r="F8" s="8"/>
      <c r="G8" s="8"/>
      <c r="H8" s="8"/>
      <c r="I8" s="124"/>
      <c r="J8" s="124"/>
      <c r="K8" s="124"/>
      <c r="L8" s="125"/>
      <c r="M8" s="8"/>
      <c r="N8" s="123" t="s">
        <v>43</v>
      </c>
      <c r="O8" s="59"/>
    </row>
    <row r="9" spans="2:15" ht="20.25" customHeight="1" x14ac:dyDescent="0.25">
      <c r="B9" s="57"/>
      <c r="C9" s="58"/>
      <c r="D9" s="58"/>
      <c r="O9" s="59"/>
    </row>
    <row r="10" spans="2:15" x14ac:dyDescent="0.25">
      <c r="B10" s="57"/>
      <c r="C10" s="236" t="s">
        <v>80</v>
      </c>
      <c r="D10" s="237"/>
      <c r="E10" s="237"/>
      <c r="F10" s="237"/>
      <c r="O10" s="59"/>
    </row>
    <row r="11" spans="2:15" x14ac:dyDescent="0.25">
      <c r="B11" s="57"/>
      <c r="C11" s="237" t="s">
        <v>58</v>
      </c>
      <c r="D11" s="237"/>
      <c r="E11" s="237"/>
      <c r="F11" s="237"/>
      <c r="O11" s="59"/>
    </row>
    <row r="12" spans="2:15" x14ac:dyDescent="0.25">
      <c r="B12" s="57"/>
      <c r="C12" s="237" t="s">
        <v>59</v>
      </c>
      <c r="D12" s="237"/>
      <c r="E12" s="237"/>
      <c r="F12" s="237"/>
      <c r="H12" s="235"/>
      <c r="I12" s="235"/>
      <c r="J12" s="235"/>
      <c r="K12" s="235"/>
      <c r="L12" s="235"/>
      <c r="M12" s="235"/>
      <c r="N12" s="2"/>
      <c r="O12" s="59"/>
    </row>
    <row r="13" spans="2:15" ht="8.25" customHeight="1" x14ac:dyDescent="0.25">
      <c r="B13" s="57"/>
      <c r="C13" s="58"/>
      <c r="D13" s="58"/>
      <c r="H13" s="235"/>
      <c r="I13" s="235"/>
      <c r="J13" s="235"/>
      <c r="K13" s="235"/>
      <c r="L13" s="235"/>
      <c r="M13" s="235"/>
      <c r="O13" s="59"/>
    </row>
    <row r="14" spans="2:15" x14ac:dyDescent="0.25">
      <c r="B14" s="57"/>
      <c r="C14" s="58" t="s">
        <v>57</v>
      </c>
      <c r="D14" s="233"/>
      <c r="E14" s="233"/>
      <c r="F14" s="233"/>
      <c r="H14" s="11"/>
      <c r="I14" s="11"/>
      <c r="J14" s="11"/>
      <c r="K14" s="11"/>
      <c r="L14" s="11"/>
      <c r="M14" s="11"/>
      <c r="N14" s="2"/>
      <c r="O14" s="59"/>
    </row>
    <row r="15" spans="2:15" x14ac:dyDescent="0.25">
      <c r="B15" s="57"/>
      <c r="C15" s="58"/>
      <c r="D15" s="58"/>
      <c r="E15" s="58"/>
      <c r="F15" s="58"/>
      <c r="H15" s="234" t="s">
        <v>44</v>
      </c>
      <c r="I15" s="234"/>
      <c r="J15" s="234"/>
      <c r="K15" s="235"/>
      <c r="L15" s="235"/>
      <c r="M15" s="235"/>
      <c r="N15" s="2"/>
      <c r="O15" s="59"/>
    </row>
    <row r="16" spans="2:15" ht="13.5" customHeight="1" thickBot="1" x14ac:dyDescent="0.3">
      <c r="B16" s="60"/>
      <c r="C16" s="61"/>
      <c r="D16" s="99" t="s">
        <v>75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2"/>
    </row>
    <row r="17" ht="9" customHeight="1" thickTop="1" x14ac:dyDescent="0.25"/>
  </sheetData>
  <mergeCells count="13">
    <mergeCell ref="C2:F2"/>
    <mergeCell ref="I7:N7"/>
    <mergeCell ref="C3:F3"/>
    <mergeCell ref="C4:F4"/>
    <mergeCell ref="C5:F5"/>
    <mergeCell ref="C7:D7"/>
    <mergeCell ref="E7:H7"/>
    <mergeCell ref="D14:F14"/>
    <mergeCell ref="H15:M15"/>
    <mergeCell ref="C10:F10"/>
    <mergeCell ref="C11:F11"/>
    <mergeCell ref="C12:F12"/>
    <mergeCell ref="H12:M13"/>
  </mergeCells>
  <phoneticPr fontId="0" type="noConversion"/>
  <pageMargins left="0.78740157499999996" right="0.67" top="0.984251969" bottom="0.984251969" header="0.4921259845" footer="0.4921259845"/>
  <pageSetup scale="9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31"/>
  <sheetViews>
    <sheetView showGridLines="0" showZeros="0" zoomScaleNormal="100" workbookViewId="0">
      <selection activeCell="B6" sqref="B6"/>
    </sheetView>
  </sheetViews>
  <sheetFormatPr baseColWidth="10" defaultColWidth="10" defaultRowHeight="12.75" x14ac:dyDescent="0.25"/>
  <cols>
    <col min="1" max="1" width="0.75" style="19" customWidth="1"/>
    <col min="2" max="2" width="7.5" style="19" customWidth="1"/>
    <col min="3" max="3" width="16.75" style="19" customWidth="1"/>
    <col min="4" max="4" width="6.25" style="19" customWidth="1"/>
    <col min="5" max="13" width="9.625" style="19" customWidth="1"/>
    <col min="14" max="14" width="0.875" style="19" customWidth="1"/>
    <col min="15" max="16384" width="10" style="19"/>
  </cols>
  <sheetData>
    <row r="1" spans="2:14" ht="8.25" customHeight="1" thickBot="1" x14ac:dyDescent="0.3"/>
    <row r="2" spans="2:14" ht="21" customHeight="1" thickTop="1" x14ac:dyDescent="0.25">
      <c r="B2" s="244" t="s">
        <v>30</v>
      </c>
      <c r="C2" s="245"/>
      <c r="D2" s="245"/>
      <c r="E2" s="245"/>
      <c r="F2" s="245"/>
      <c r="G2" s="132"/>
      <c r="H2" s="133"/>
      <c r="I2" s="134" t="s">
        <v>56</v>
      </c>
      <c r="J2" s="135"/>
      <c r="K2" s="135"/>
      <c r="L2" s="135"/>
      <c r="M2" s="136"/>
    </row>
    <row r="3" spans="2:14" ht="17.25" customHeight="1" x14ac:dyDescent="0.25">
      <c r="B3" s="249" t="s">
        <v>2</v>
      </c>
      <c r="C3" s="246" t="s">
        <v>3</v>
      </c>
      <c r="D3" s="137" t="s">
        <v>48</v>
      </c>
      <c r="E3" s="255" t="s">
        <v>31</v>
      </c>
      <c r="F3" s="255" t="s">
        <v>32</v>
      </c>
      <c r="G3" s="252" t="s">
        <v>33</v>
      </c>
      <c r="H3" s="253"/>
      <c r="I3" s="253"/>
      <c r="J3" s="253"/>
      <c r="K3" s="253"/>
      <c r="L3" s="253"/>
      <c r="M3" s="254"/>
    </row>
    <row r="4" spans="2:14" x14ac:dyDescent="0.2">
      <c r="B4" s="250"/>
      <c r="C4" s="247"/>
      <c r="D4" s="138" t="s">
        <v>34</v>
      </c>
      <c r="E4" s="256"/>
      <c r="F4" s="256"/>
      <c r="G4" s="139" t="s">
        <v>35</v>
      </c>
      <c r="H4" s="139" t="s">
        <v>35</v>
      </c>
      <c r="I4" s="140" t="s">
        <v>36</v>
      </c>
      <c r="J4" s="141" t="s">
        <v>37</v>
      </c>
      <c r="K4" s="139" t="s">
        <v>54</v>
      </c>
      <c r="L4" s="139" t="s">
        <v>38</v>
      </c>
      <c r="M4" s="142" t="s">
        <v>39</v>
      </c>
    </row>
    <row r="5" spans="2:14" ht="17.25" customHeight="1" x14ac:dyDescent="0.25">
      <c r="B5" s="251"/>
      <c r="C5" s="248"/>
      <c r="D5" s="144" t="s">
        <v>40</v>
      </c>
      <c r="E5" s="257"/>
      <c r="F5" s="257"/>
      <c r="G5" s="145" t="s">
        <v>49</v>
      </c>
      <c r="H5" s="145" t="s">
        <v>50</v>
      </c>
      <c r="I5" s="146" t="s">
        <v>51</v>
      </c>
      <c r="J5" s="143" t="s">
        <v>52</v>
      </c>
      <c r="K5" s="143" t="s">
        <v>55</v>
      </c>
      <c r="L5" s="147">
        <v>0.05</v>
      </c>
      <c r="M5" s="148">
        <v>9.9750000000000005E-2</v>
      </c>
    </row>
    <row r="6" spans="2:14" ht="20.100000000000001" customHeight="1" x14ac:dyDescent="0.2">
      <c r="B6" s="20"/>
      <c r="C6" s="21"/>
      <c r="D6" s="22"/>
      <c r="E6" s="23"/>
      <c r="F6" s="23"/>
      <c r="G6" s="24"/>
      <c r="H6" s="25"/>
      <c r="I6" s="26"/>
      <c r="J6" s="27"/>
      <c r="K6" s="27"/>
      <c r="L6" s="25"/>
      <c r="M6" s="23"/>
    </row>
    <row r="7" spans="2:14" ht="20.100000000000001" customHeight="1" x14ac:dyDescent="0.2">
      <c r="B7" s="20"/>
      <c r="C7" s="21"/>
      <c r="D7" s="22"/>
      <c r="E7" s="23"/>
      <c r="F7" s="23">
        <f t="shared" ref="F7:F15" si="0">SUM(G7:M7)</f>
        <v>0</v>
      </c>
      <c r="G7" s="24"/>
      <c r="H7" s="28"/>
      <c r="I7" s="25"/>
      <c r="J7" s="29"/>
      <c r="K7" s="79"/>
      <c r="L7" s="30">
        <f t="shared" ref="L7:L15" si="1">SUM(G7:J7)*$L$5</f>
        <v>0</v>
      </c>
      <c r="M7" s="31">
        <f t="shared" ref="M7:M16" si="2">SUM(G7:L7)*$M$5</f>
        <v>0</v>
      </c>
    </row>
    <row r="8" spans="2:14" ht="20.100000000000001" customHeight="1" x14ac:dyDescent="0.2">
      <c r="B8" s="20"/>
      <c r="C8" s="21"/>
      <c r="D8" s="22"/>
      <c r="E8" s="23"/>
      <c r="F8" s="23">
        <f t="shared" si="0"/>
        <v>0</v>
      </c>
      <c r="G8" s="24"/>
      <c r="H8" s="27"/>
      <c r="I8" s="27"/>
      <c r="J8" s="25"/>
      <c r="K8" s="26"/>
      <c r="L8" s="32">
        <f t="shared" si="1"/>
        <v>0</v>
      </c>
      <c r="M8" s="25">
        <f t="shared" si="2"/>
        <v>0</v>
      </c>
      <c r="N8" s="33"/>
    </row>
    <row r="9" spans="2:14" ht="20.100000000000001" customHeight="1" x14ac:dyDescent="0.2">
      <c r="B9" s="20"/>
      <c r="C9" s="21"/>
      <c r="D9" s="22"/>
      <c r="E9" s="23"/>
      <c r="F9" s="23">
        <f t="shared" si="0"/>
        <v>0</v>
      </c>
      <c r="G9" s="24"/>
      <c r="H9" s="27"/>
      <c r="I9" s="27"/>
      <c r="J9" s="27"/>
      <c r="K9" s="30"/>
      <c r="L9" s="32">
        <f t="shared" si="1"/>
        <v>0</v>
      </c>
      <c r="M9" s="25">
        <f t="shared" si="2"/>
        <v>0</v>
      </c>
      <c r="N9" s="34"/>
    </row>
    <row r="10" spans="2:14" ht="20.100000000000001" customHeight="1" x14ac:dyDescent="0.2">
      <c r="B10" s="20"/>
      <c r="C10" s="21"/>
      <c r="D10" s="22"/>
      <c r="E10" s="23"/>
      <c r="F10" s="23">
        <f t="shared" si="0"/>
        <v>0</v>
      </c>
      <c r="G10" s="25"/>
      <c r="H10" s="25"/>
      <c r="I10" s="25"/>
      <c r="J10" s="25"/>
      <c r="K10" s="32"/>
      <c r="L10" s="32">
        <f t="shared" si="1"/>
        <v>0</v>
      </c>
      <c r="M10" s="25">
        <f t="shared" si="2"/>
        <v>0</v>
      </c>
      <c r="N10" s="33"/>
    </row>
    <row r="11" spans="2:14" ht="20.100000000000001" customHeight="1" x14ac:dyDescent="0.2">
      <c r="B11" s="20"/>
      <c r="C11" s="21"/>
      <c r="D11" s="22"/>
      <c r="E11" s="23"/>
      <c r="F11" s="23">
        <f t="shared" si="0"/>
        <v>0</v>
      </c>
      <c r="G11" s="25"/>
      <c r="H11" s="25"/>
      <c r="I11" s="25"/>
      <c r="J11" s="25"/>
      <c r="K11" s="32"/>
      <c r="L11" s="32">
        <f t="shared" si="1"/>
        <v>0</v>
      </c>
      <c r="M11" s="25">
        <f t="shared" si="2"/>
        <v>0</v>
      </c>
      <c r="N11" s="33"/>
    </row>
    <row r="12" spans="2:14" ht="20.100000000000001" customHeight="1" x14ac:dyDescent="0.2">
      <c r="B12" s="20"/>
      <c r="C12" s="21"/>
      <c r="D12" s="22"/>
      <c r="E12" s="23"/>
      <c r="F12" s="23">
        <f t="shared" si="0"/>
        <v>0</v>
      </c>
      <c r="G12" s="25"/>
      <c r="H12" s="25"/>
      <c r="I12" s="25"/>
      <c r="J12" s="25"/>
      <c r="K12" s="32"/>
      <c r="L12" s="32">
        <f t="shared" si="1"/>
        <v>0</v>
      </c>
      <c r="M12" s="31">
        <f t="shared" si="2"/>
        <v>0</v>
      </c>
      <c r="N12" s="35"/>
    </row>
    <row r="13" spans="2:14" ht="20.100000000000001" customHeight="1" x14ac:dyDescent="0.2">
      <c r="B13" s="20"/>
      <c r="C13" s="21"/>
      <c r="D13" s="22"/>
      <c r="E13" s="23"/>
      <c r="F13" s="23">
        <f t="shared" si="0"/>
        <v>0</v>
      </c>
      <c r="G13" s="25"/>
      <c r="H13" s="25"/>
      <c r="I13" s="25"/>
      <c r="J13" s="25"/>
      <c r="K13" s="32"/>
      <c r="L13" s="32">
        <f t="shared" si="1"/>
        <v>0</v>
      </c>
      <c r="M13" s="31">
        <f t="shared" si="2"/>
        <v>0</v>
      </c>
    </row>
    <row r="14" spans="2:14" ht="20.100000000000001" customHeight="1" x14ac:dyDescent="0.2">
      <c r="B14" s="20"/>
      <c r="C14" s="21"/>
      <c r="D14" s="22"/>
      <c r="E14" s="23"/>
      <c r="F14" s="23">
        <f t="shared" si="0"/>
        <v>0</v>
      </c>
      <c r="G14" s="25"/>
      <c r="H14" s="25"/>
      <c r="I14" s="25"/>
      <c r="J14" s="25"/>
      <c r="K14" s="32"/>
      <c r="L14" s="32">
        <f t="shared" si="1"/>
        <v>0</v>
      </c>
      <c r="M14" s="31">
        <f t="shared" si="2"/>
        <v>0</v>
      </c>
    </row>
    <row r="15" spans="2:14" ht="20.100000000000001" customHeight="1" x14ac:dyDescent="0.2">
      <c r="B15" s="36"/>
      <c r="C15" s="21"/>
      <c r="D15" s="22"/>
      <c r="E15" s="23"/>
      <c r="F15" s="23">
        <f t="shared" si="0"/>
        <v>0</v>
      </c>
      <c r="G15" s="25"/>
      <c r="H15" s="25"/>
      <c r="I15" s="25"/>
      <c r="J15" s="25"/>
      <c r="K15" s="32"/>
      <c r="L15" s="32">
        <f t="shared" si="1"/>
        <v>0</v>
      </c>
      <c r="M15" s="31">
        <f t="shared" si="2"/>
        <v>0</v>
      </c>
    </row>
    <row r="16" spans="2:14" ht="20.100000000000001" customHeight="1" x14ac:dyDescent="0.2">
      <c r="B16" s="36"/>
      <c r="C16" s="21"/>
      <c r="D16" s="22"/>
      <c r="E16" s="37"/>
      <c r="F16" s="37"/>
      <c r="G16" s="25"/>
      <c r="H16" s="25"/>
      <c r="I16" s="25"/>
      <c r="J16" s="38"/>
      <c r="K16" s="38"/>
      <c r="L16" s="38"/>
      <c r="M16" s="31">
        <f t="shared" si="2"/>
        <v>0</v>
      </c>
    </row>
    <row r="17" spans="2:13" ht="20.100000000000001" customHeight="1" x14ac:dyDescent="0.2">
      <c r="B17" s="36"/>
      <c r="C17" s="21"/>
      <c r="D17" s="22"/>
      <c r="E17" s="37"/>
      <c r="F17" s="37"/>
      <c r="G17" s="39"/>
      <c r="H17" s="25"/>
      <c r="I17" s="25"/>
      <c r="J17" s="38"/>
      <c r="K17" s="38"/>
      <c r="L17" s="38"/>
      <c r="M17" s="40"/>
    </row>
    <row r="18" spans="2:13" ht="20.100000000000001" customHeight="1" x14ac:dyDescent="0.25">
      <c r="B18" s="36"/>
      <c r="C18" s="21"/>
      <c r="D18" s="22"/>
      <c r="E18" s="37"/>
      <c r="F18" s="37"/>
      <c r="G18" s="39"/>
      <c r="H18" s="38"/>
      <c r="I18" s="38"/>
      <c r="J18" s="38"/>
      <c r="K18" s="38"/>
      <c r="L18" s="38"/>
      <c r="M18" s="40"/>
    </row>
    <row r="19" spans="2:13" ht="20.100000000000001" customHeight="1" x14ac:dyDescent="0.25">
      <c r="B19" s="36"/>
      <c r="C19" s="21"/>
      <c r="D19" s="22"/>
      <c r="E19" s="37"/>
      <c r="F19" s="37"/>
      <c r="G19" s="39"/>
      <c r="H19" s="38"/>
      <c r="I19" s="38"/>
      <c r="J19" s="38"/>
      <c r="K19" s="38"/>
      <c r="L19" s="38"/>
      <c r="M19" s="40"/>
    </row>
    <row r="20" spans="2:13" ht="20.100000000000001" customHeight="1" x14ac:dyDescent="0.25">
      <c r="B20" s="36"/>
      <c r="C20" s="21"/>
      <c r="D20" s="22"/>
      <c r="E20" s="37"/>
      <c r="F20" s="37"/>
      <c r="G20" s="39"/>
      <c r="H20" s="38"/>
      <c r="I20" s="38"/>
      <c r="J20" s="38"/>
      <c r="K20" s="38"/>
      <c r="L20" s="38"/>
      <c r="M20" s="40"/>
    </row>
    <row r="21" spans="2:13" ht="20.100000000000001" customHeight="1" x14ac:dyDescent="0.25">
      <c r="B21" s="36"/>
      <c r="C21" s="21"/>
      <c r="D21" s="22"/>
      <c r="E21" s="37"/>
      <c r="F21" s="37"/>
      <c r="G21" s="39"/>
      <c r="H21" s="38"/>
      <c r="I21" s="38"/>
      <c r="J21" s="38"/>
      <c r="K21" s="38"/>
      <c r="L21" s="38"/>
      <c r="M21" s="40"/>
    </row>
    <row r="22" spans="2:13" ht="20.100000000000001" customHeight="1" x14ac:dyDescent="0.25">
      <c r="B22" s="36"/>
      <c r="C22" s="21"/>
      <c r="D22" s="22"/>
      <c r="E22" s="37"/>
      <c r="F22" s="37"/>
      <c r="G22" s="39"/>
      <c r="H22" s="38"/>
      <c r="I22" s="38"/>
      <c r="J22" s="38"/>
      <c r="K22" s="38"/>
      <c r="L22" s="38"/>
      <c r="M22" s="40"/>
    </row>
    <row r="23" spans="2:13" ht="20.100000000000001" customHeight="1" x14ac:dyDescent="0.25">
      <c r="B23" s="36"/>
      <c r="C23" s="21"/>
      <c r="D23" s="22"/>
      <c r="E23" s="37"/>
      <c r="F23" s="37"/>
      <c r="G23" s="39"/>
      <c r="H23" s="38"/>
      <c r="I23" s="38"/>
      <c r="J23" s="38"/>
      <c r="K23" s="38"/>
      <c r="L23" s="38"/>
      <c r="M23" s="40"/>
    </row>
    <row r="24" spans="2:13" ht="20.100000000000001" customHeight="1" x14ac:dyDescent="0.25">
      <c r="B24" s="41"/>
      <c r="C24" s="42"/>
      <c r="D24" s="43"/>
      <c r="E24" s="37"/>
      <c r="F24" s="37"/>
      <c r="G24" s="39"/>
      <c r="H24" s="38"/>
      <c r="I24" s="38"/>
      <c r="J24" s="38"/>
      <c r="K24" s="38"/>
      <c r="L24" s="38"/>
      <c r="M24" s="40"/>
    </row>
    <row r="25" spans="2:13" ht="20.100000000000001" customHeight="1" thickBot="1" x14ac:dyDescent="0.3">
      <c r="B25" s="44"/>
      <c r="C25" s="45"/>
      <c r="D25" s="46"/>
      <c r="E25" s="47"/>
      <c r="F25" s="47"/>
      <c r="G25" s="48"/>
      <c r="H25" s="49"/>
      <c r="I25" s="49"/>
      <c r="J25" s="49"/>
      <c r="K25" s="49"/>
      <c r="L25" s="49"/>
      <c r="M25" s="50"/>
    </row>
    <row r="26" spans="2:13" ht="5.25" customHeight="1" thickTop="1" x14ac:dyDescent="0.25">
      <c r="E26" s="51"/>
      <c r="F26" s="51"/>
      <c r="G26" s="51"/>
      <c r="H26" s="51"/>
      <c r="I26" s="51"/>
      <c r="J26" s="51"/>
      <c r="K26" s="51"/>
      <c r="L26" s="51"/>
      <c r="M26" s="51"/>
    </row>
    <row r="27" spans="2:13" x14ac:dyDescent="0.25">
      <c r="E27" s="52" t="s">
        <v>41</v>
      </c>
      <c r="F27" s="52" t="s">
        <v>42</v>
      </c>
      <c r="G27" s="52"/>
      <c r="H27" s="52"/>
      <c r="I27" s="52">
        <f>1.035*1.0375*1</f>
        <v>1.0738125000000001</v>
      </c>
    </row>
    <row r="28" spans="2:13" x14ac:dyDescent="0.25">
      <c r="E28" s="52">
        <v>25</v>
      </c>
      <c r="F28" s="52">
        <f>E28+E29/2+E30/2</f>
        <v>26.934218749999999</v>
      </c>
      <c r="G28" s="52"/>
      <c r="H28" s="52"/>
      <c r="I28" s="52"/>
    </row>
    <row r="29" spans="2:13" x14ac:dyDescent="0.25">
      <c r="E29" s="52">
        <f>E28*L5</f>
        <v>1.25</v>
      </c>
      <c r="F29" s="52">
        <f>E29/2</f>
        <v>0.625</v>
      </c>
      <c r="G29" s="52"/>
      <c r="H29" s="52"/>
      <c r="I29" s="52"/>
    </row>
    <row r="30" spans="2:13" x14ac:dyDescent="0.25">
      <c r="E30" s="52">
        <f>(E28+E29)*M5</f>
        <v>2.6184375000000002</v>
      </c>
      <c r="F30" s="52">
        <f>E30/2</f>
        <v>1.3092187500000001</v>
      </c>
      <c r="G30" s="52"/>
      <c r="H30" s="52"/>
      <c r="I30" s="52"/>
    </row>
    <row r="31" spans="2:13" x14ac:dyDescent="0.25">
      <c r="E31" s="52">
        <f>SUM(E28:E30)</f>
        <v>28.868437499999999</v>
      </c>
      <c r="F31" s="52">
        <f>SUM(F28:F30)</f>
        <v>28.868437499999999</v>
      </c>
      <c r="G31" s="52"/>
      <c r="H31" s="52"/>
      <c r="I31" s="52"/>
    </row>
  </sheetData>
  <mergeCells count="6">
    <mergeCell ref="B2:F2"/>
    <mergeCell ref="C3:C5"/>
    <mergeCell ref="B3:B5"/>
    <mergeCell ref="G3:M3"/>
    <mergeCell ref="E3:E5"/>
    <mergeCell ref="F3:F5"/>
  </mergeCells>
  <phoneticPr fontId="16" type="noConversion"/>
  <printOptions horizontalCentered="1"/>
  <pageMargins left="0.59055118110236227" right="0.78740157480314965" top="0.86614173228346458" bottom="0.98425196850393704" header="0.51181102362204722" footer="0.51181102362204722"/>
  <pageSetup paperSize="9" scale="99" orientation="landscape" horizontalDpi="180" verticalDpi="180" r:id="rId1"/>
  <headerFooter alignWithMargins="0">
    <oddHeader>&amp;A</oddHeader>
    <oddFooter>Page &amp;P</oddFooter>
  </headerFooter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E33"/>
  <sheetViews>
    <sheetView showGridLines="0" showZeros="0" zoomScaleNormal="100" workbookViewId="0">
      <selection activeCell="B2" sqref="B2:E2"/>
    </sheetView>
  </sheetViews>
  <sheetFormatPr baseColWidth="10" defaultRowHeight="15.75" x14ac:dyDescent="0.25"/>
  <cols>
    <col min="1" max="1" width="2" customWidth="1"/>
    <col min="2" max="2" width="40.375" customWidth="1"/>
    <col min="3" max="5" width="14.625" customWidth="1"/>
    <col min="6" max="6" width="1.625" customWidth="1"/>
  </cols>
  <sheetData>
    <row r="1" spans="2:5" ht="5.25" customHeight="1" x14ac:dyDescent="0.25"/>
    <row r="2" spans="2:5" ht="21" customHeight="1" x14ac:dyDescent="0.25">
      <c r="B2" s="258"/>
      <c r="C2" s="259"/>
      <c r="D2" s="259"/>
      <c r="E2" s="260"/>
    </row>
    <row r="3" spans="2:5" ht="21" customHeight="1" x14ac:dyDescent="0.25">
      <c r="B3" s="258"/>
      <c r="C3" s="259"/>
      <c r="D3" s="259"/>
      <c r="E3" s="260"/>
    </row>
    <row r="4" spans="2:5" ht="21" customHeight="1" thickBot="1" x14ac:dyDescent="0.3">
      <c r="B4" s="261"/>
      <c r="C4" s="262"/>
      <c r="D4" s="262"/>
      <c r="E4" s="263"/>
    </row>
    <row r="5" spans="2:5" ht="21" customHeight="1" thickTop="1" x14ac:dyDescent="0.25">
      <c r="B5" s="64"/>
      <c r="C5" s="66"/>
      <c r="D5" s="67"/>
      <c r="E5" s="65"/>
    </row>
    <row r="6" spans="2:5" ht="21" customHeight="1" x14ac:dyDescent="0.25">
      <c r="B6" s="63"/>
      <c r="C6" s="68"/>
      <c r="D6" s="69"/>
      <c r="E6" s="70"/>
    </row>
    <row r="7" spans="2:5" ht="21" customHeight="1" x14ac:dyDescent="0.25">
      <c r="B7" s="71"/>
      <c r="C7" s="68"/>
      <c r="D7" s="69"/>
      <c r="E7" s="70"/>
    </row>
    <row r="8" spans="2:5" ht="21" customHeight="1" x14ac:dyDescent="0.25">
      <c r="B8" s="71"/>
      <c r="C8" s="68"/>
      <c r="D8" s="69"/>
      <c r="E8" s="70"/>
    </row>
    <row r="9" spans="2:5" ht="21" customHeight="1" x14ac:dyDescent="0.25">
      <c r="B9" s="71"/>
      <c r="C9" s="68"/>
      <c r="D9" s="69"/>
      <c r="E9" s="70"/>
    </row>
    <row r="10" spans="2:5" ht="21" customHeight="1" x14ac:dyDescent="0.25">
      <c r="B10" s="71"/>
      <c r="C10" s="68"/>
      <c r="D10" s="69"/>
      <c r="E10" s="70"/>
    </row>
    <row r="11" spans="2:5" ht="21" customHeight="1" x14ac:dyDescent="0.25">
      <c r="B11" s="71"/>
      <c r="C11" s="68"/>
      <c r="D11" s="69"/>
      <c r="E11" s="70"/>
    </row>
    <row r="12" spans="2:5" ht="21" customHeight="1" x14ac:dyDescent="0.25">
      <c r="B12" s="71"/>
      <c r="C12" s="68"/>
      <c r="D12" s="69"/>
      <c r="E12" s="70"/>
    </row>
    <row r="13" spans="2:5" ht="21" customHeight="1" x14ac:dyDescent="0.25">
      <c r="B13" s="71"/>
      <c r="C13" s="68"/>
      <c r="D13" s="69"/>
      <c r="E13" s="70"/>
    </row>
    <row r="14" spans="2:5" ht="21" customHeight="1" x14ac:dyDescent="0.25">
      <c r="B14" s="71"/>
      <c r="C14" s="68"/>
      <c r="D14" s="69"/>
      <c r="E14" s="70"/>
    </row>
    <row r="15" spans="2:5" ht="21" customHeight="1" x14ac:dyDescent="0.25">
      <c r="B15" s="71"/>
      <c r="C15" s="68"/>
      <c r="D15" s="69"/>
      <c r="E15" s="70"/>
    </row>
    <row r="16" spans="2:5" ht="21" customHeight="1" x14ac:dyDescent="0.25">
      <c r="B16" s="71"/>
      <c r="C16" s="68"/>
      <c r="D16" s="69"/>
      <c r="E16" s="70"/>
    </row>
    <row r="17" spans="2:5" ht="21" customHeight="1" x14ac:dyDescent="0.25">
      <c r="B17" s="71"/>
      <c r="C17" s="68"/>
      <c r="D17" s="69"/>
      <c r="E17" s="70"/>
    </row>
    <row r="18" spans="2:5" ht="21" customHeight="1" thickBot="1" x14ac:dyDescent="0.3">
      <c r="B18" s="72"/>
      <c r="C18" s="73"/>
      <c r="D18" s="74"/>
      <c r="E18" s="75"/>
    </row>
    <row r="19" spans="2:5" ht="21" customHeight="1" thickTop="1" x14ac:dyDescent="0.25">
      <c r="B19" s="76"/>
      <c r="C19" s="66"/>
      <c r="D19" s="67"/>
      <c r="E19" s="77"/>
    </row>
    <row r="20" spans="2:5" ht="21" customHeight="1" x14ac:dyDescent="0.25">
      <c r="B20" s="71"/>
      <c r="C20" s="68"/>
      <c r="D20" s="69"/>
      <c r="E20" s="70"/>
    </row>
    <row r="21" spans="2:5" ht="21" customHeight="1" x14ac:dyDescent="0.25">
      <c r="B21" s="71"/>
      <c r="C21" s="68"/>
      <c r="D21" s="69"/>
      <c r="E21" s="70"/>
    </row>
    <row r="22" spans="2:5" ht="21" customHeight="1" x14ac:dyDescent="0.25">
      <c r="B22" s="71"/>
      <c r="C22" s="68"/>
      <c r="D22" s="69"/>
      <c r="E22" s="70"/>
    </row>
    <row r="23" spans="2:5" ht="21" customHeight="1" x14ac:dyDescent="0.25">
      <c r="B23" s="71"/>
      <c r="C23" s="68"/>
      <c r="D23" s="69"/>
      <c r="E23" s="70"/>
    </row>
    <row r="24" spans="2:5" ht="21" customHeight="1" x14ac:dyDescent="0.25">
      <c r="B24" s="71"/>
      <c r="C24" s="68"/>
      <c r="D24" s="69"/>
      <c r="E24" s="70"/>
    </row>
    <row r="25" spans="2:5" ht="21" customHeight="1" x14ac:dyDescent="0.25">
      <c r="B25" s="71"/>
      <c r="C25" s="68"/>
      <c r="D25" s="69"/>
      <c r="E25" s="70"/>
    </row>
    <row r="26" spans="2:5" ht="21" customHeight="1" x14ac:dyDescent="0.25">
      <c r="B26" s="71"/>
      <c r="C26" s="68"/>
      <c r="D26" s="69"/>
      <c r="E26" s="70"/>
    </row>
    <row r="27" spans="2:5" ht="21" customHeight="1" x14ac:dyDescent="0.25">
      <c r="B27" s="71"/>
      <c r="C27" s="68"/>
      <c r="D27" s="69"/>
      <c r="E27" s="70"/>
    </row>
    <row r="28" spans="2:5" ht="21" customHeight="1" x14ac:dyDescent="0.25">
      <c r="B28" s="71"/>
      <c r="C28" s="68"/>
      <c r="D28" s="69"/>
      <c r="E28" s="70"/>
    </row>
    <row r="29" spans="2:5" ht="21" customHeight="1" x14ac:dyDescent="0.25">
      <c r="B29" s="71"/>
      <c r="C29" s="68"/>
      <c r="D29" s="69"/>
      <c r="E29" s="70"/>
    </row>
    <row r="30" spans="2:5" ht="21" customHeight="1" x14ac:dyDescent="0.25">
      <c r="B30" s="71"/>
      <c r="C30" s="68"/>
      <c r="D30" s="69"/>
      <c r="E30" s="70"/>
    </row>
    <row r="31" spans="2:5" ht="21" customHeight="1" x14ac:dyDescent="0.25">
      <c r="B31" s="71"/>
      <c r="C31" s="68"/>
      <c r="D31" s="69"/>
      <c r="E31" s="70"/>
    </row>
    <row r="32" spans="2:5" ht="21" customHeight="1" x14ac:dyDescent="0.25">
      <c r="B32" s="78"/>
      <c r="C32" s="68"/>
      <c r="D32" s="69"/>
      <c r="E32" s="70"/>
    </row>
    <row r="33" ht="5.25" customHeight="1" x14ac:dyDescent="0.25"/>
  </sheetData>
  <mergeCells count="3">
    <mergeCell ref="B2:E2"/>
    <mergeCell ref="B3:E3"/>
    <mergeCell ref="B4:E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37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235"/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</row>
    <row r="2" spans="1:18" ht="15" customHeight="1" x14ac:dyDescent="0.25">
      <c r="B2" s="269" t="s">
        <v>1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 t="s">
        <v>29</v>
      </c>
      <c r="Q2" s="273"/>
    </row>
    <row r="3" spans="1:18" ht="15" customHeight="1" thickBot="1" x14ac:dyDescent="0.3">
      <c r="B3" s="271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4"/>
    </row>
    <row r="4" spans="1:18" ht="20.25" customHeight="1" thickTop="1" x14ac:dyDescent="0.25">
      <c r="B4" s="275" t="s">
        <v>2</v>
      </c>
      <c r="C4" s="276"/>
      <c r="D4" s="277" t="s">
        <v>3</v>
      </c>
      <c r="E4" s="278"/>
      <c r="F4" s="278"/>
      <c r="G4" s="278"/>
      <c r="H4" s="278"/>
      <c r="I4" s="278"/>
      <c r="J4" s="278"/>
      <c r="K4" s="279"/>
      <c r="L4" s="3" t="s">
        <v>6</v>
      </c>
      <c r="M4" s="277" t="s">
        <v>4</v>
      </c>
      <c r="N4" s="280"/>
      <c r="O4" s="276"/>
      <c r="P4" s="277" t="s">
        <v>5</v>
      </c>
      <c r="Q4" s="281"/>
    </row>
    <row r="5" spans="1:18" ht="20.100000000000001" customHeight="1" x14ac:dyDescent="0.25">
      <c r="B5" s="264"/>
      <c r="C5" s="265"/>
      <c r="D5" s="266"/>
      <c r="E5" s="267"/>
      <c r="F5" s="267"/>
      <c r="G5" s="267"/>
      <c r="H5" s="267"/>
      <c r="I5" s="267"/>
      <c r="J5" s="267"/>
      <c r="K5" s="268"/>
      <c r="L5" s="4"/>
      <c r="M5" s="5"/>
      <c r="O5" s="80"/>
      <c r="P5" s="5"/>
      <c r="Q5" s="83"/>
    </row>
    <row r="6" spans="1:18" ht="20.100000000000001" customHeight="1" x14ac:dyDescent="0.25">
      <c r="B6" s="264"/>
      <c r="C6" s="265"/>
      <c r="D6" s="266"/>
      <c r="E6" s="267"/>
      <c r="F6" s="267"/>
      <c r="G6" s="267"/>
      <c r="H6" s="267"/>
      <c r="I6" s="267"/>
      <c r="J6" s="267"/>
      <c r="K6" s="268"/>
      <c r="L6" s="6"/>
      <c r="M6" s="7"/>
      <c r="N6" s="8"/>
      <c r="O6" s="81"/>
      <c r="P6" s="7"/>
      <c r="Q6" s="84"/>
    </row>
    <row r="7" spans="1:18" ht="20.100000000000001" customHeight="1" x14ac:dyDescent="0.25">
      <c r="B7" s="264"/>
      <c r="C7" s="265"/>
      <c r="D7" s="266"/>
      <c r="E7" s="267"/>
      <c r="F7" s="267"/>
      <c r="G7" s="267"/>
      <c r="H7" s="267"/>
      <c r="I7" s="267"/>
      <c r="J7" s="267"/>
      <c r="K7" s="268"/>
      <c r="L7" s="6"/>
      <c r="M7" s="7"/>
      <c r="N7" s="8"/>
      <c r="O7" s="81"/>
      <c r="P7" s="7"/>
      <c r="Q7" s="84"/>
    </row>
    <row r="8" spans="1:18" ht="20.100000000000001" customHeight="1" x14ac:dyDescent="0.25">
      <c r="B8" s="264"/>
      <c r="C8" s="265"/>
      <c r="D8" s="266"/>
      <c r="E8" s="267"/>
      <c r="F8" s="267"/>
      <c r="G8" s="267"/>
      <c r="H8" s="267"/>
      <c r="I8" s="267"/>
      <c r="J8" s="267"/>
      <c r="K8" s="268"/>
      <c r="L8" s="4"/>
      <c r="M8" s="5"/>
      <c r="O8" s="59"/>
      <c r="P8" s="5"/>
      <c r="Q8" s="85"/>
    </row>
    <row r="9" spans="1:18" ht="20.100000000000001" customHeight="1" x14ac:dyDescent="0.25">
      <c r="B9" s="264"/>
      <c r="C9" s="265"/>
      <c r="D9" s="266"/>
      <c r="E9" s="267"/>
      <c r="F9" s="267"/>
      <c r="G9" s="267"/>
      <c r="H9" s="267"/>
      <c r="I9" s="267"/>
      <c r="J9" s="267"/>
      <c r="K9" s="268"/>
      <c r="L9" s="6"/>
      <c r="M9" s="7"/>
      <c r="N9" s="8"/>
      <c r="O9" s="81"/>
      <c r="P9" s="7"/>
      <c r="Q9" s="84"/>
    </row>
    <row r="10" spans="1:18" ht="20.100000000000001" customHeight="1" x14ac:dyDescent="0.25">
      <c r="B10" s="264"/>
      <c r="C10" s="265"/>
      <c r="D10" s="266"/>
      <c r="E10" s="267"/>
      <c r="F10" s="267"/>
      <c r="G10" s="267"/>
      <c r="H10" s="267"/>
      <c r="I10" s="267"/>
      <c r="J10" s="267"/>
      <c r="K10" s="268"/>
      <c r="L10" s="6"/>
      <c r="M10" s="7"/>
      <c r="N10" s="8"/>
      <c r="O10" s="81"/>
      <c r="P10" s="7"/>
      <c r="Q10" s="84"/>
    </row>
    <row r="11" spans="1:18" ht="20.100000000000001" customHeight="1" x14ac:dyDescent="0.25">
      <c r="B11" s="264"/>
      <c r="C11" s="265"/>
      <c r="D11" s="266"/>
      <c r="E11" s="267"/>
      <c r="F11" s="267"/>
      <c r="G11" s="267"/>
      <c r="H11" s="267"/>
      <c r="I11" s="267"/>
      <c r="J11" s="267"/>
      <c r="K11" s="268"/>
      <c r="L11" s="9"/>
      <c r="M11" s="10"/>
      <c r="N11" s="11"/>
      <c r="O11" s="82"/>
      <c r="P11" s="10"/>
      <c r="Q11" s="86"/>
    </row>
    <row r="12" spans="1:18" ht="20.100000000000001" customHeight="1" x14ac:dyDescent="0.25">
      <c r="B12" s="264"/>
      <c r="C12" s="265"/>
      <c r="D12" s="266"/>
      <c r="E12" s="267"/>
      <c r="F12" s="267"/>
      <c r="G12" s="267"/>
      <c r="H12" s="267"/>
      <c r="I12" s="267"/>
      <c r="J12" s="267"/>
      <c r="K12" s="268"/>
      <c r="L12" s="6"/>
      <c r="M12" s="7"/>
      <c r="N12" s="8"/>
      <c r="O12" s="81"/>
      <c r="P12" s="7"/>
      <c r="Q12" s="84"/>
    </row>
    <row r="13" spans="1:18" ht="20.100000000000001" customHeight="1" x14ac:dyDescent="0.25">
      <c r="B13" s="264"/>
      <c r="C13" s="265"/>
      <c r="D13" s="266"/>
      <c r="E13" s="267"/>
      <c r="F13" s="267"/>
      <c r="G13" s="267"/>
      <c r="H13" s="267"/>
      <c r="I13" s="267"/>
      <c r="J13" s="267"/>
      <c r="K13" s="268"/>
      <c r="L13" s="6"/>
      <c r="M13" s="7"/>
      <c r="N13" s="8"/>
      <c r="O13" s="81"/>
      <c r="P13" s="7"/>
      <c r="Q13" s="84"/>
    </row>
    <row r="14" spans="1:18" ht="20.100000000000001" customHeight="1" x14ac:dyDescent="0.25">
      <c r="B14" s="264"/>
      <c r="C14" s="265"/>
      <c r="D14" s="266"/>
      <c r="E14" s="267"/>
      <c r="F14" s="267"/>
      <c r="G14" s="267"/>
      <c r="H14" s="267"/>
      <c r="I14" s="267"/>
      <c r="J14" s="267"/>
      <c r="K14" s="268"/>
      <c r="L14" s="6"/>
      <c r="M14" s="7"/>
      <c r="N14" s="8"/>
      <c r="O14" s="81"/>
      <c r="P14" s="7"/>
      <c r="Q14" s="84"/>
    </row>
    <row r="15" spans="1:18" ht="20.100000000000001" customHeight="1" x14ac:dyDescent="0.25">
      <c r="B15" s="264"/>
      <c r="C15" s="265"/>
      <c r="D15" s="266"/>
      <c r="E15" s="267"/>
      <c r="F15" s="267"/>
      <c r="G15" s="267"/>
      <c r="H15" s="267"/>
      <c r="I15" s="267"/>
      <c r="J15" s="267"/>
      <c r="K15" s="268"/>
      <c r="L15" s="6"/>
      <c r="M15" s="7"/>
      <c r="N15" s="8"/>
      <c r="O15" s="81"/>
      <c r="P15" s="7"/>
      <c r="Q15" s="84"/>
    </row>
    <row r="16" spans="1:18" ht="20.100000000000001" customHeight="1" x14ac:dyDescent="0.25">
      <c r="B16" s="264"/>
      <c r="C16" s="265"/>
      <c r="D16" s="266"/>
      <c r="E16" s="267"/>
      <c r="F16" s="267"/>
      <c r="G16" s="267"/>
      <c r="H16" s="267"/>
      <c r="I16" s="267"/>
      <c r="J16" s="267"/>
      <c r="K16" s="268"/>
      <c r="L16" s="6"/>
      <c r="M16" s="7"/>
      <c r="N16" s="8"/>
      <c r="O16" s="81"/>
      <c r="P16" s="7"/>
      <c r="Q16" s="84"/>
    </row>
    <row r="17" spans="2:17" ht="20.100000000000001" customHeight="1" x14ac:dyDescent="0.25">
      <c r="B17" s="264"/>
      <c r="C17" s="265"/>
      <c r="D17" s="266"/>
      <c r="E17" s="267"/>
      <c r="F17" s="267"/>
      <c r="G17" s="267"/>
      <c r="H17" s="267"/>
      <c r="I17" s="267"/>
      <c r="J17" s="267"/>
      <c r="K17" s="268"/>
      <c r="L17" s="6"/>
      <c r="M17" s="7"/>
      <c r="N17" s="8"/>
      <c r="O17" s="81"/>
      <c r="P17" s="7"/>
      <c r="Q17" s="84"/>
    </row>
    <row r="18" spans="2:17" ht="20.100000000000001" customHeight="1" x14ac:dyDescent="0.25">
      <c r="B18" s="264"/>
      <c r="C18" s="265"/>
      <c r="D18" s="266"/>
      <c r="E18" s="267"/>
      <c r="F18" s="267"/>
      <c r="G18" s="267"/>
      <c r="H18" s="267"/>
      <c r="I18" s="267"/>
      <c r="J18" s="267"/>
      <c r="K18" s="268"/>
      <c r="L18" s="6"/>
      <c r="M18" s="7"/>
      <c r="N18" s="8"/>
      <c r="O18" s="81"/>
      <c r="P18" s="7"/>
      <c r="Q18" s="84"/>
    </row>
    <row r="19" spans="2:17" ht="20.100000000000001" customHeight="1" x14ac:dyDescent="0.25">
      <c r="B19" s="264"/>
      <c r="C19" s="265"/>
      <c r="D19" s="266"/>
      <c r="E19" s="267"/>
      <c r="F19" s="267"/>
      <c r="G19" s="267"/>
      <c r="H19" s="267"/>
      <c r="I19" s="267"/>
      <c r="J19" s="267"/>
      <c r="K19" s="268"/>
      <c r="L19" s="6"/>
      <c r="M19" s="7"/>
      <c r="N19" s="8"/>
      <c r="O19" s="81"/>
      <c r="P19" s="7"/>
      <c r="Q19" s="84"/>
    </row>
    <row r="20" spans="2:17" ht="20.100000000000001" customHeight="1" x14ac:dyDescent="0.25">
      <c r="B20" s="264"/>
      <c r="C20" s="265"/>
      <c r="D20" s="266"/>
      <c r="E20" s="267"/>
      <c r="F20" s="267"/>
      <c r="G20" s="267"/>
      <c r="H20" s="267"/>
      <c r="I20" s="267"/>
      <c r="J20" s="267"/>
      <c r="K20" s="268"/>
      <c r="L20" s="6"/>
      <c r="M20" s="7"/>
      <c r="N20" s="8"/>
      <c r="O20" s="81"/>
      <c r="P20" s="7"/>
      <c r="Q20" s="84"/>
    </row>
    <row r="21" spans="2:17" ht="20.100000000000001" customHeight="1" x14ac:dyDescent="0.25">
      <c r="B21" s="264"/>
      <c r="C21" s="265"/>
      <c r="D21" s="266"/>
      <c r="E21" s="267"/>
      <c r="F21" s="267"/>
      <c r="G21" s="267"/>
      <c r="H21" s="267"/>
      <c r="I21" s="267"/>
      <c r="J21" s="267"/>
      <c r="K21" s="268"/>
      <c r="L21" s="6"/>
      <c r="M21" s="7"/>
      <c r="N21" s="8"/>
      <c r="O21" s="81"/>
      <c r="P21" s="7"/>
      <c r="Q21" s="84"/>
    </row>
    <row r="22" spans="2:17" ht="20.100000000000001" customHeight="1" x14ac:dyDescent="0.25">
      <c r="B22" s="264"/>
      <c r="C22" s="265"/>
      <c r="D22" s="266"/>
      <c r="E22" s="267"/>
      <c r="F22" s="267"/>
      <c r="G22" s="267"/>
      <c r="H22" s="267"/>
      <c r="I22" s="267"/>
      <c r="J22" s="267"/>
      <c r="K22" s="268"/>
      <c r="L22" s="6"/>
      <c r="M22" s="7"/>
      <c r="N22" s="8"/>
      <c r="O22" s="81"/>
      <c r="P22" s="7"/>
      <c r="Q22" s="84"/>
    </row>
    <row r="23" spans="2:17" ht="20.100000000000001" customHeight="1" x14ac:dyDescent="0.25">
      <c r="B23" s="264"/>
      <c r="C23" s="265"/>
      <c r="D23" s="266"/>
      <c r="E23" s="267"/>
      <c r="F23" s="267"/>
      <c r="G23" s="267"/>
      <c r="H23" s="267"/>
      <c r="I23" s="267"/>
      <c r="J23" s="267"/>
      <c r="K23" s="268"/>
      <c r="L23" s="6"/>
      <c r="M23" s="7"/>
      <c r="N23" s="8"/>
      <c r="O23" s="81"/>
      <c r="P23" s="7"/>
      <c r="Q23" s="84"/>
    </row>
    <row r="24" spans="2:17" ht="20.100000000000001" customHeight="1" x14ac:dyDescent="0.25">
      <c r="B24" s="264"/>
      <c r="C24" s="265"/>
      <c r="D24" s="266"/>
      <c r="E24" s="267"/>
      <c r="F24" s="267"/>
      <c r="G24" s="267"/>
      <c r="H24" s="267"/>
      <c r="I24" s="267"/>
      <c r="J24" s="267"/>
      <c r="K24" s="268"/>
      <c r="L24" s="6"/>
      <c r="M24" s="7"/>
      <c r="N24" s="8"/>
      <c r="O24" s="81"/>
      <c r="P24" s="7"/>
      <c r="Q24" s="84"/>
    </row>
    <row r="25" spans="2:17" ht="20.100000000000001" customHeight="1" x14ac:dyDescent="0.25">
      <c r="B25" s="264"/>
      <c r="C25" s="265"/>
      <c r="D25" s="266"/>
      <c r="E25" s="267"/>
      <c r="F25" s="267"/>
      <c r="G25" s="267"/>
      <c r="H25" s="267"/>
      <c r="I25" s="267"/>
      <c r="J25" s="267"/>
      <c r="K25" s="268"/>
      <c r="L25" s="6"/>
      <c r="M25" s="7"/>
      <c r="N25" s="8"/>
      <c r="O25" s="81"/>
      <c r="P25" s="7"/>
      <c r="Q25" s="84"/>
    </row>
    <row r="26" spans="2:17" ht="20.100000000000001" customHeight="1" x14ac:dyDescent="0.25">
      <c r="B26" s="264"/>
      <c r="C26" s="265"/>
      <c r="D26" s="266"/>
      <c r="E26" s="267"/>
      <c r="F26" s="267"/>
      <c r="G26" s="267"/>
      <c r="H26" s="267"/>
      <c r="I26" s="267"/>
      <c r="J26" s="267"/>
      <c r="K26" s="268"/>
      <c r="L26" s="6"/>
      <c r="M26" s="7"/>
      <c r="N26" s="8"/>
      <c r="O26" s="81"/>
      <c r="P26" s="7"/>
      <c r="Q26" s="84"/>
    </row>
    <row r="27" spans="2:17" ht="20.100000000000001" customHeight="1" x14ac:dyDescent="0.25">
      <c r="B27" s="264"/>
      <c r="C27" s="265"/>
      <c r="D27" s="266"/>
      <c r="E27" s="267"/>
      <c r="F27" s="267"/>
      <c r="G27" s="267"/>
      <c r="H27" s="267"/>
      <c r="I27" s="267"/>
      <c r="J27" s="267"/>
      <c r="K27" s="268"/>
      <c r="L27" s="6"/>
      <c r="M27" s="7"/>
      <c r="N27" s="8"/>
      <c r="O27" s="81"/>
      <c r="P27" s="7"/>
      <c r="Q27" s="84"/>
    </row>
    <row r="28" spans="2:17" ht="20.100000000000001" customHeight="1" x14ac:dyDescent="0.25">
      <c r="B28" s="264"/>
      <c r="C28" s="265"/>
      <c r="D28" s="266"/>
      <c r="E28" s="267"/>
      <c r="F28" s="267"/>
      <c r="G28" s="267"/>
      <c r="H28" s="267"/>
      <c r="I28" s="267"/>
      <c r="J28" s="267"/>
      <c r="K28" s="268"/>
      <c r="L28" s="6"/>
      <c r="M28" s="7"/>
      <c r="N28" s="8"/>
      <c r="O28" s="81"/>
      <c r="P28" s="7"/>
      <c r="Q28" s="84"/>
    </row>
    <row r="29" spans="2:17" ht="20.100000000000001" customHeight="1" x14ac:dyDescent="0.25">
      <c r="B29" s="264"/>
      <c r="C29" s="265"/>
      <c r="D29" s="266"/>
      <c r="E29" s="267"/>
      <c r="F29" s="267"/>
      <c r="G29" s="267"/>
      <c r="H29" s="267"/>
      <c r="I29" s="267"/>
      <c r="J29" s="267"/>
      <c r="K29" s="268"/>
      <c r="L29" s="6"/>
      <c r="M29" s="7"/>
      <c r="N29" s="8"/>
      <c r="O29" s="81"/>
      <c r="P29" s="7"/>
      <c r="Q29" s="84"/>
    </row>
    <row r="30" spans="2:17" ht="20.100000000000001" customHeight="1" x14ac:dyDescent="0.25">
      <c r="B30" s="264"/>
      <c r="C30" s="265"/>
      <c r="D30" s="266"/>
      <c r="E30" s="267"/>
      <c r="F30" s="267"/>
      <c r="G30" s="267"/>
      <c r="H30" s="267"/>
      <c r="I30" s="267"/>
      <c r="J30" s="267"/>
      <c r="K30" s="268"/>
      <c r="L30" s="6"/>
      <c r="M30" s="7"/>
      <c r="N30" s="8"/>
      <c r="O30" s="81"/>
      <c r="P30" s="7"/>
      <c r="Q30" s="84"/>
    </row>
    <row r="31" spans="2:17" ht="20.100000000000001" customHeight="1" x14ac:dyDescent="0.25">
      <c r="B31" s="264"/>
      <c r="C31" s="265"/>
      <c r="D31" s="266"/>
      <c r="E31" s="267"/>
      <c r="F31" s="267"/>
      <c r="G31" s="267"/>
      <c r="H31" s="267"/>
      <c r="I31" s="267"/>
      <c r="J31" s="267"/>
      <c r="K31" s="268"/>
      <c r="L31" s="6"/>
      <c r="M31" s="7"/>
      <c r="N31" s="8"/>
      <c r="O31" s="81"/>
      <c r="P31" s="7"/>
      <c r="Q31" s="84"/>
    </row>
    <row r="32" spans="2:17" ht="20.100000000000001" customHeight="1" x14ac:dyDescent="0.25">
      <c r="B32" s="264"/>
      <c r="C32" s="265"/>
      <c r="D32" s="266"/>
      <c r="E32" s="267"/>
      <c r="F32" s="267"/>
      <c r="G32" s="267"/>
      <c r="H32" s="267"/>
      <c r="I32" s="267"/>
      <c r="J32" s="267"/>
      <c r="K32" s="268"/>
      <c r="L32" s="6"/>
      <c r="M32" s="7"/>
      <c r="N32" s="8"/>
      <c r="O32" s="81"/>
      <c r="P32" s="7"/>
      <c r="Q32" s="84"/>
    </row>
    <row r="33" spans="2:17" ht="20.100000000000001" customHeight="1" x14ac:dyDescent="0.25">
      <c r="B33" s="264"/>
      <c r="C33" s="265"/>
      <c r="D33" s="266"/>
      <c r="E33" s="267"/>
      <c r="F33" s="267"/>
      <c r="G33" s="267"/>
      <c r="H33" s="267"/>
      <c r="I33" s="267"/>
      <c r="J33" s="267"/>
      <c r="K33" s="268"/>
      <c r="L33" s="6"/>
      <c r="M33" s="7"/>
      <c r="N33" s="8"/>
      <c r="O33" s="81"/>
      <c r="P33" s="7"/>
      <c r="Q33" s="84"/>
    </row>
    <row r="34" spans="2:17" ht="20.100000000000001" customHeight="1" x14ac:dyDescent="0.25">
      <c r="B34" s="264"/>
      <c r="C34" s="265"/>
      <c r="D34" s="266"/>
      <c r="E34" s="267"/>
      <c r="F34" s="267"/>
      <c r="G34" s="267"/>
      <c r="H34" s="267"/>
      <c r="I34" s="267"/>
      <c r="J34" s="267"/>
      <c r="K34" s="268"/>
      <c r="L34" s="6"/>
      <c r="M34" s="7"/>
      <c r="N34" s="8"/>
      <c r="O34" s="81"/>
      <c r="P34" s="7"/>
      <c r="Q34" s="84"/>
    </row>
    <row r="35" spans="2:17" ht="20.100000000000001" customHeight="1" x14ac:dyDescent="0.25">
      <c r="B35" s="264"/>
      <c r="C35" s="265"/>
      <c r="D35" s="266"/>
      <c r="E35" s="267"/>
      <c r="F35" s="267"/>
      <c r="G35" s="267"/>
      <c r="H35" s="267"/>
      <c r="I35" s="267"/>
      <c r="J35" s="267"/>
      <c r="K35" s="268"/>
      <c r="L35" s="6"/>
      <c r="M35" s="7"/>
      <c r="N35" s="8"/>
      <c r="O35" s="81"/>
      <c r="P35" s="7"/>
      <c r="Q35" s="84"/>
    </row>
    <row r="36" spans="2:17" ht="20.100000000000001" customHeight="1" x14ac:dyDescent="0.25">
      <c r="B36" s="264"/>
      <c r="C36" s="265"/>
      <c r="D36" s="266"/>
      <c r="E36" s="267"/>
      <c r="F36" s="267"/>
      <c r="G36" s="267"/>
      <c r="H36" s="267"/>
      <c r="I36" s="267"/>
      <c r="J36" s="267"/>
      <c r="K36" s="268"/>
      <c r="L36" s="6"/>
      <c r="M36" s="7"/>
      <c r="N36" s="8"/>
      <c r="O36" s="81"/>
      <c r="P36" s="7"/>
      <c r="Q36" s="84"/>
    </row>
    <row r="37" spans="2:17" ht="6" customHeight="1" x14ac:dyDescent="0.25"/>
  </sheetData>
  <mergeCells count="71">
    <mergeCell ref="B5:C5"/>
    <mergeCell ref="D5:K5"/>
    <mergeCell ref="B6:C6"/>
    <mergeCell ref="D6:K6"/>
    <mergeCell ref="A1:R1"/>
    <mergeCell ref="B2:O3"/>
    <mergeCell ref="P2:Q3"/>
    <mergeCell ref="B4:C4"/>
    <mergeCell ref="D4:K4"/>
    <mergeCell ref="M4:O4"/>
    <mergeCell ref="P4:Q4"/>
    <mergeCell ref="B8:C8"/>
    <mergeCell ref="D8:K8"/>
    <mergeCell ref="B9:C9"/>
    <mergeCell ref="D9:K9"/>
    <mergeCell ref="B7:C7"/>
    <mergeCell ref="D7:K7"/>
    <mergeCell ref="B12:C12"/>
    <mergeCell ref="D12:K12"/>
    <mergeCell ref="B13:C13"/>
    <mergeCell ref="D13:K13"/>
    <mergeCell ref="B10:C10"/>
    <mergeCell ref="D10:K10"/>
    <mergeCell ref="B11:C11"/>
    <mergeCell ref="D11:K11"/>
    <mergeCell ref="B16:C16"/>
    <mergeCell ref="D16:K16"/>
    <mergeCell ref="B17:C17"/>
    <mergeCell ref="D17:K17"/>
    <mergeCell ref="B14:C14"/>
    <mergeCell ref="D14:K14"/>
    <mergeCell ref="B15:C15"/>
    <mergeCell ref="D15:K15"/>
    <mergeCell ref="B20:C20"/>
    <mergeCell ref="D20:K20"/>
    <mergeCell ref="B21:C21"/>
    <mergeCell ref="D21:K21"/>
    <mergeCell ref="B18:C18"/>
    <mergeCell ref="D18:K18"/>
    <mergeCell ref="B19:C19"/>
    <mergeCell ref="D19:K19"/>
    <mergeCell ref="B24:C24"/>
    <mergeCell ref="D24:K24"/>
    <mergeCell ref="B25:C25"/>
    <mergeCell ref="D25:K25"/>
    <mergeCell ref="B22:C22"/>
    <mergeCell ref="D22:K22"/>
    <mergeCell ref="B23:C23"/>
    <mergeCell ref="D23:K23"/>
    <mergeCell ref="B28:C28"/>
    <mergeCell ref="D28:K28"/>
    <mergeCell ref="B29:C29"/>
    <mergeCell ref="D29:K29"/>
    <mergeCell ref="B26:C26"/>
    <mergeCell ref="D26:K26"/>
    <mergeCell ref="B27:C27"/>
    <mergeCell ref="D27:K27"/>
    <mergeCell ref="B32:C32"/>
    <mergeCell ref="D32:K32"/>
    <mergeCell ref="B33:C33"/>
    <mergeCell ref="D33:K33"/>
    <mergeCell ref="B30:C30"/>
    <mergeCell ref="D30:K30"/>
    <mergeCell ref="B31:C31"/>
    <mergeCell ref="D31:K31"/>
    <mergeCell ref="B36:C36"/>
    <mergeCell ref="D36:K36"/>
    <mergeCell ref="B34:C34"/>
    <mergeCell ref="D34:K34"/>
    <mergeCell ref="B35:C35"/>
    <mergeCell ref="D35:K35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67EC9-23C0-4853-BDCF-8A2B2ECE6DD7}">
  <dimension ref="B1:N26"/>
  <sheetViews>
    <sheetView showGridLines="0" zoomScaleNormal="100" workbookViewId="0">
      <selection activeCell="E15" sqref="E15"/>
    </sheetView>
  </sheetViews>
  <sheetFormatPr baseColWidth="10" defaultColWidth="10" defaultRowHeight="12.75" x14ac:dyDescent="0.25"/>
  <cols>
    <col min="1" max="1" width="0.75" style="19" customWidth="1"/>
    <col min="2" max="2" width="6.25" style="19" customWidth="1"/>
    <col min="3" max="3" width="16.75" style="19" customWidth="1"/>
    <col min="4" max="4" width="6.25" style="19" customWidth="1"/>
    <col min="5" max="13" width="9.625" style="19" customWidth="1"/>
    <col min="14" max="14" width="0.875" style="19" customWidth="1"/>
    <col min="15" max="16384" width="10" style="19"/>
  </cols>
  <sheetData>
    <row r="1" spans="2:14" ht="13.5" thickBot="1" x14ac:dyDescent="0.3"/>
    <row r="2" spans="2:14" ht="23.25" customHeight="1" thickTop="1" x14ac:dyDescent="0.25">
      <c r="B2" s="340" t="s">
        <v>30</v>
      </c>
      <c r="C2" s="339"/>
      <c r="D2" s="339"/>
      <c r="E2" s="339"/>
      <c r="F2" s="339"/>
      <c r="G2" s="339"/>
      <c r="H2" s="338" t="s">
        <v>99</v>
      </c>
      <c r="I2" s="338"/>
      <c r="J2" s="338"/>
      <c r="K2" s="338"/>
      <c r="L2" s="338"/>
      <c r="M2" s="337"/>
    </row>
    <row r="3" spans="2:14" ht="18.75" customHeight="1" x14ac:dyDescent="0.25">
      <c r="B3" s="336" t="s">
        <v>2</v>
      </c>
      <c r="C3" s="326" t="s">
        <v>3</v>
      </c>
      <c r="D3" s="335" t="s">
        <v>48</v>
      </c>
      <c r="E3" s="334" t="s">
        <v>98</v>
      </c>
      <c r="F3" s="334" t="s">
        <v>97</v>
      </c>
      <c r="G3" s="333" t="s">
        <v>33</v>
      </c>
      <c r="H3" s="332"/>
      <c r="I3" s="332"/>
      <c r="J3" s="332"/>
      <c r="K3" s="332"/>
      <c r="L3" s="332"/>
      <c r="M3" s="331"/>
    </row>
    <row r="4" spans="2:14" ht="16.5" customHeight="1" x14ac:dyDescent="0.2">
      <c r="B4" s="330"/>
      <c r="C4" s="329"/>
      <c r="D4" s="328" t="s">
        <v>34</v>
      </c>
      <c r="E4" s="327"/>
      <c r="F4" s="327"/>
      <c r="G4" s="325" t="s">
        <v>35</v>
      </c>
      <c r="H4" s="325" t="s">
        <v>35</v>
      </c>
      <c r="I4" s="325" t="s">
        <v>96</v>
      </c>
      <c r="J4" s="326" t="s">
        <v>95</v>
      </c>
      <c r="K4" s="325" t="s">
        <v>54</v>
      </c>
      <c r="L4" s="325" t="s">
        <v>38</v>
      </c>
      <c r="M4" s="324" t="s">
        <v>39</v>
      </c>
    </row>
    <row r="5" spans="2:14" ht="18.75" customHeight="1" x14ac:dyDescent="0.25">
      <c r="B5" s="323"/>
      <c r="C5" s="319"/>
      <c r="D5" s="322" t="s">
        <v>40</v>
      </c>
      <c r="E5" s="321"/>
      <c r="F5" s="321"/>
      <c r="G5" s="320" t="s">
        <v>49</v>
      </c>
      <c r="H5" s="320" t="s">
        <v>94</v>
      </c>
      <c r="I5" s="318" t="s">
        <v>93</v>
      </c>
      <c r="J5" s="319"/>
      <c r="K5" s="318" t="s">
        <v>55</v>
      </c>
      <c r="L5" s="317">
        <v>0.05</v>
      </c>
      <c r="M5" s="316">
        <v>9.9750000000000005E-2</v>
      </c>
    </row>
    <row r="6" spans="2:14" ht="18" customHeight="1" x14ac:dyDescent="0.2">
      <c r="B6" s="295">
        <v>44044</v>
      </c>
      <c r="C6" s="298" t="s">
        <v>92</v>
      </c>
      <c r="D6" s="297">
        <v>269</v>
      </c>
      <c r="E6" s="23">
        <v>100</v>
      </c>
      <c r="F6" s="23"/>
      <c r="G6" s="24"/>
      <c r="H6" s="25"/>
      <c r="I6" s="314"/>
      <c r="J6" s="314"/>
      <c r="K6" s="314"/>
      <c r="L6" s="25"/>
      <c r="M6" s="23"/>
    </row>
    <row r="7" spans="2:14" ht="18" customHeight="1" x14ac:dyDescent="0.2">
      <c r="B7" s="295">
        <v>44045</v>
      </c>
      <c r="C7" s="298" t="s">
        <v>91</v>
      </c>
      <c r="D7" s="297">
        <v>1</v>
      </c>
      <c r="E7" s="23"/>
      <c r="F7" s="23">
        <f>SUM(G7:M7)</f>
        <v>28.45</v>
      </c>
      <c r="G7" s="24"/>
      <c r="H7" s="28"/>
      <c r="I7" s="315"/>
      <c r="J7" s="314">
        <v>24.75</v>
      </c>
      <c r="K7" s="26"/>
      <c r="L7" s="30">
        <v>1.23</v>
      </c>
      <c r="M7" s="31">
        <f>SUM(G7:J7)*$M$5</f>
        <v>2.4700000000000002</v>
      </c>
    </row>
    <row r="8" spans="2:14" ht="18" customHeight="1" x14ac:dyDescent="0.2">
      <c r="B8" s="295">
        <v>44047</v>
      </c>
      <c r="C8" s="298" t="s">
        <v>90</v>
      </c>
      <c r="D8" s="297">
        <v>2</v>
      </c>
      <c r="E8" s="23"/>
      <c r="F8" s="23">
        <f>SUM(G8:M8)</f>
        <v>7.25</v>
      </c>
      <c r="G8" s="24"/>
      <c r="H8" s="314"/>
      <c r="I8" s="314"/>
      <c r="J8" s="25">
        <v>6.3</v>
      </c>
      <c r="K8" s="26"/>
      <c r="L8" s="32">
        <f>SUM(G8:J8)*$L$5</f>
        <v>0.32</v>
      </c>
      <c r="M8" s="31">
        <f>SUM(G8:J8)*$M$5</f>
        <v>0.63</v>
      </c>
      <c r="N8" s="33"/>
    </row>
    <row r="9" spans="2:14" ht="18" customHeight="1" x14ac:dyDescent="0.2">
      <c r="B9" s="295">
        <v>44052</v>
      </c>
      <c r="C9" s="298" t="s">
        <v>89</v>
      </c>
      <c r="D9" s="297">
        <v>3</v>
      </c>
      <c r="E9" s="23"/>
      <c r="F9" s="23">
        <f>SUM(G9:M9)</f>
        <v>5.9</v>
      </c>
      <c r="G9" s="25">
        <v>5.15</v>
      </c>
      <c r="H9" s="25"/>
      <c r="I9" s="25"/>
      <c r="J9" s="25"/>
      <c r="K9" s="26">
        <v>-0.02</v>
      </c>
      <c r="L9" s="32">
        <f>SUM(G9:J9)*$L$5</f>
        <v>0.26</v>
      </c>
      <c r="M9" s="31">
        <f>SUM(G9:J9)*$M$5</f>
        <v>0.51</v>
      </c>
      <c r="N9" s="33"/>
    </row>
    <row r="10" spans="2:14" ht="18" customHeight="1" x14ac:dyDescent="0.2">
      <c r="B10" s="295">
        <v>44054</v>
      </c>
      <c r="C10" s="298" t="s">
        <v>88</v>
      </c>
      <c r="D10" s="297">
        <v>4</v>
      </c>
      <c r="E10" s="23"/>
      <c r="F10" s="23">
        <f>SUM(G10:M10)</f>
        <v>17.899999999999999</v>
      </c>
      <c r="G10" s="25"/>
      <c r="H10" s="25">
        <v>15.55</v>
      </c>
      <c r="I10" s="25"/>
      <c r="J10" s="25"/>
      <c r="K10" s="26">
        <v>0.02</v>
      </c>
      <c r="L10" s="32">
        <f>SUM(G10:J10)*$L$5</f>
        <v>0.78</v>
      </c>
      <c r="M10" s="31">
        <f>SUM(G10:J10)*$M$5</f>
        <v>1.55</v>
      </c>
      <c r="N10" s="33"/>
    </row>
    <row r="11" spans="2:14" ht="18" customHeight="1" x14ac:dyDescent="0.2">
      <c r="B11" s="295">
        <v>44055</v>
      </c>
      <c r="C11" s="298" t="s">
        <v>87</v>
      </c>
      <c r="D11" s="297">
        <v>5</v>
      </c>
      <c r="E11" s="23"/>
      <c r="F11" s="23">
        <f>SUM(G11:M11)</f>
        <v>2.5</v>
      </c>
      <c r="G11" s="25">
        <v>2.17</v>
      </c>
      <c r="H11" s="25"/>
      <c r="I11" s="25"/>
      <c r="J11" s="25"/>
      <c r="K11" s="26"/>
      <c r="L11" s="32">
        <f>SUM(G11:J11)*$L$5</f>
        <v>0.11</v>
      </c>
      <c r="M11" s="31">
        <f>SUM(G11:J11)*$M$5</f>
        <v>0.22</v>
      </c>
      <c r="N11" s="35"/>
    </row>
    <row r="12" spans="2:14" ht="18" customHeight="1" x14ac:dyDescent="0.2">
      <c r="B12" s="295">
        <v>44056</v>
      </c>
      <c r="C12" s="298" t="s">
        <v>86</v>
      </c>
      <c r="D12" s="297">
        <v>6</v>
      </c>
      <c r="E12" s="23"/>
      <c r="F12" s="23">
        <f>SUM(G12:M12)</f>
        <v>21.2</v>
      </c>
      <c r="G12" s="25"/>
      <c r="H12" s="25"/>
      <c r="I12" s="25">
        <v>18.440000000000001</v>
      </c>
      <c r="J12" s="25"/>
      <c r="K12" s="26"/>
      <c r="L12" s="32">
        <f>SUM(G12:J12)*$L$5</f>
        <v>0.92</v>
      </c>
      <c r="M12" s="31">
        <f>SUM(G12:J12)*$M$5</f>
        <v>1.84</v>
      </c>
    </row>
    <row r="13" spans="2:14" ht="18" customHeight="1" thickBot="1" x14ac:dyDescent="0.25">
      <c r="B13" s="295">
        <v>44057</v>
      </c>
      <c r="C13" s="298" t="s">
        <v>85</v>
      </c>
      <c r="D13" s="297">
        <v>7</v>
      </c>
      <c r="E13" s="302"/>
      <c r="F13" s="313">
        <f>SUM(G13:M13)</f>
        <v>15.05</v>
      </c>
      <c r="G13" s="312">
        <v>13.08</v>
      </c>
      <c r="H13" s="311"/>
      <c r="I13" s="311"/>
      <c r="J13" s="311"/>
      <c r="K13" s="310">
        <v>0.02</v>
      </c>
      <c r="L13" s="309">
        <f>SUM(G13:J13)*$L$5</f>
        <v>0.65</v>
      </c>
      <c r="M13" s="31">
        <f>SUM(G13:J13)*$M$5</f>
        <v>1.3</v>
      </c>
    </row>
    <row r="14" spans="2:14" ht="18" customHeight="1" thickBot="1" x14ac:dyDescent="0.25">
      <c r="B14" s="295">
        <v>44058</v>
      </c>
      <c r="C14" s="298" t="s">
        <v>83</v>
      </c>
      <c r="D14" s="297"/>
      <c r="E14" s="296">
        <f>SUM(E6:E13)</f>
        <v>100</v>
      </c>
      <c r="F14" s="296">
        <f>SUM(F7:F13)</f>
        <v>98.25</v>
      </c>
      <c r="G14" s="308">
        <f>SUM(G7:G13)</f>
        <v>20.399999999999999</v>
      </c>
      <c r="H14" s="307">
        <f>SUM(H7:H13)</f>
        <v>15.55</v>
      </c>
      <c r="I14" s="307">
        <f>SUM(I7:I13)</f>
        <v>18.440000000000001</v>
      </c>
      <c r="J14" s="307">
        <f>SUM(J7:J13)</f>
        <v>31.05</v>
      </c>
      <c r="K14" s="307">
        <f>SUM(K7:K13)</f>
        <v>0.02</v>
      </c>
      <c r="L14" s="307">
        <f>SUM(L7:L13)</f>
        <v>4.2699999999999996</v>
      </c>
      <c r="M14" s="306">
        <f>SUM(M7:M13)</f>
        <v>8.52</v>
      </c>
    </row>
    <row r="15" spans="2:14" ht="18" customHeight="1" thickTop="1" x14ac:dyDescent="0.2">
      <c r="B15" s="295">
        <v>44058</v>
      </c>
      <c r="C15" s="298" t="s">
        <v>82</v>
      </c>
      <c r="D15" s="297"/>
      <c r="E15" s="292"/>
      <c r="F15" s="292"/>
      <c r="G15" s="305"/>
      <c r="H15" s="304"/>
      <c r="I15" s="304"/>
      <c r="J15" s="304"/>
      <c r="K15" s="304"/>
      <c r="L15" s="304"/>
      <c r="M15" s="303"/>
    </row>
    <row r="16" spans="2:14" ht="18" customHeight="1" thickBot="1" x14ac:dyDescent="0.25">
      <c r="B16" s="295">
        <v>44058</v>
      </c>
      <c r="C16" s="298" t="s">
        <v>84</v>
      </c>
      <c r="D16" s="297"/>
      <c r="E16" s="302"/>
      <c r="F16" s="301"/>
      <c r="G16" s="291"/>
      <c r="H16" s="290"/>
      <c r="I16" s="290"/>
      <c r="J16" s="290"/>
      <c r="K16" s="290"/>
      <c r="L16" s="290"/>
      <c r="M16" s="289"/>
    </row>
    <row r="17" spans="2:13" ht="18" customHeight="1" thickBot="1" x14ac:dyDescent="0.25">
      <c r="B17" s="295">
        <v>44058</v>
      </c>
      <c r="C17" s="298" t="s">
        <v>83</v>
      </c>
      <c r="D17" s="297"/>
      <c r="E17" s="300"/>
      <c r="F17" s="299"/>
      <c r="G17" s="291"/>
      <c r="H17" s="290"/>
      <c r="I17" s="290"/>
      <c r="J17" s="290"/>
      <c r="K17" s="290"/>
      <c r="L17" s="290"/>
      <c r="M17" s="289"/>
    </row>
    <row r="18" spans="2:13" ht="18" customHeight="1" thickTop="1" x14ac:dyDescent="0.2">
      <c r="B18" s="295">
        <v>44058</v>
      </c>
      <c r="C18" s="298" t="s">
        <v>82</v>
      </c>
      <c r="D18" s="297"/>
      <c r="E18" s="296"/>
      <c r="F18" s="296"/>
      <c r="G18" s="291"/>
      <c r="H18" s="290"/>
      <c r="I18" s="290"/>
      <c r="J18" s="290"/>
      <c r="K18" s="290"/>
      <c r="L18" s="290"/>
      <c r="M18" s="289"/>
    </row>
    <row r="19" spans="2:13" ht="18" customHeight="1" x14ac:dyDescent="0.2">
      <c r="B19" s="295">
        <v>44058</v>
      </c>
      <c r="C19" s="294" t="s">
        <v>81</v>
      </c>
      <c r="D19" s="293">
        <v>271</v>
      </c>
      <c r="E19" s="292"/>
      <c r="F19" s="292"/>
      <c r="G19" s="291"/>
      <c r="H19" s="290"/>
      <c r="I19" s="290"/>
      <c r="J19" s="290"/>
      <c r="K19" s="290"/>
      <c r="L19" s="290"/>
      <c r="M19" s="289"/>
    </row>
    <row r="20" spans="2:13" ht="18" customHeight="1" thickBot="1" x14ac:dyDescent="0.25">
      <c r="B20" s="288"/>
      <c r="C20" s="287"/>
      <c r="D20" s="286"/>
      <c r="E20" s="285"/>
      <c r="F20" s="285"/>
      <c r="G20" s="284"/>
      <c r="H20" s="283"/>
      <c r="I20" s="283"/>
      <c r="J20" s="283"/>
      <c r="K20" s="283"/>
      <c r="L20" s="283"/>
      <c r="M20" s="282"/>
    </row>
    <row r="21" spans="2:13" ht="13.5" thickTop="1" x14ac:dyDescent="0.25">
      <c r="E21" s="51"/>
      <c r="F21" s="51"/>
      <c r="G21" s="51"/>
      <c r="H21" s="51"/>
      <c r="I21" s="51"/>
      <c r="J21" s="51"/>
      <c r="K21" s="51"/>
      <c r="L21" s="51"/>
      <c r="M21" s="51"/>
    </row>
    <row r="22" spans="2:13" x14ac:dyDescent="0.25">
      <c r="E22" s="52" t="s">
        <v>41</v>
      </c>
      <c r="F22" s="52" t="s">
        <v>42</v>
      </c>
      <c r="G22" s="52"/>
      <c r="H22" s="52"/>
      <c r="I22" s="52"/>
    </row>
    <row r="23" spans="2:13" x14ac:dyDescent="0.25">
      <c r="E23" s="52">
        <v>25</v>
      </c>
      <c r="F23" s="52">
        <f>E23+E24/2+E25/2</f>
        <v>26.934218749999999</v>
      </c>
      <c r="G23" s="52"/>
      <c r="H23" s="52"/>
      <c r="I23" s="52"/>
    </row>
    <row r="24" spans="2:13" x14ac:dyDescent="0.25">
      <c r="E24" s="52">
        <f>E23*L5</f>
        <v>1.25</v>
      </c>
      <c r="F24" s="52">
        <f>E24/2</f>
        <v>0.625</v>
      </c>
      <c r="G24" s="52"/>
      <c r="H24" s="52"/>
      <c r="I24" s="52"/>
    </row>
    <row r="25" spans="2:13" x14ac:dyDescent="0.25">
      <c r="E25" s="52">
        <f>(E23+E24)*M5</f>
        <v>2.6184375000000002</v>
      </c>
      <c r="F25" s="52">
        <f>E25/2</f>
        <v>1.3092187500000001</v>
      </c>
      <c r="G25" s="52"/>
      <c r="H25" s="52"/>
      <c r="I25" s="52"/>
    </row>
    <row r="26" spans="2:13" x14ac:dyDescent="0.25">
      <c r="E26" s="52">
        <f>SUM(E23:E25)</f>
        <v>28.868437499999999</v>
      </c>
      <c r="F26" s="52">
        <f>SUM(F23:F25)</f>
        <v>28.868437499999999</v>
      </c>
      <c r="G26" s="52"/>
      <c r="H26" s="52"/>
      <c r="I26" s="52"/>
    </row>
  </sheetData>
  <mergeCells count="8">
    <mergeCell ref="B2:G2"/>
    <mergeCell ref="H2:M2"/>
    <mergeCell ref="B3:B5"/>
    <mergeCell ref="C3:C5"/>
    <mergeCell ref="E3:E5"/>
    <mergeCell ref="F3:F5"/>
    <mergeCell ref="G3:M3"/>
    <mergeCell ref="J4:J5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Dépôt</vt:lpstr>
      <vt:lpstr>Chèque</vt:lpstr>
      <vt:lpstr>RegistrePC</vt:lpstr>
      <vt:lpstr>RappBanc</vt:lpstr>
      <vt:lpstr>JG</vt:lpstr>
      <vt:lpstr>Registre2</vt:lpstr>
      <vt:lpstr>Chèque!Zone_d_impression</vt:lpstr>
      <vt:lpstr>JG!Zone_d_impression</vt:lpstr>
      <vt:lpstr>Registre2!Zone_d_impression</vt:lpstr>
      <vt:lpstr>RegistrePC!Zone_d_impression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2011-11-14T16:49:20Z</cp:lastPrinted>
  <dcterms:created xsi:type="dcterms:W3CDTF">1998-12-10T14:22:24Z</dcterms:created>
  <dcterms:modified xsi:type="dcterms:W3CDTF">2025-04-09T20:06:11Z</dcterms:modified>
</cp:coreProperties>
</file>